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ermobil-my.sharepoint.com/personal/u-mik-0007_permobil_com/Documents/Documents/Mina webbplatser/www.panthera.se/panthera/documentation/orderguide/excel/"/>
    </mc:Choice>
  </mc:AlternateContent>
  <xr:revisionPtr revIDLastSave="0" documentId="14_{44149239-B365-49EE-BDCB-86EAD140C478}" xr6:coauthVersionLast="47" xr6:coauthVersionMax="47" xr10:uidLastSave="{00000000-0000-0000-0000-000000000000}"/>
  <bookViews>
    <workbookView xWindow="-120" yWindow="-120" windowWidth="25440" windowHeight="15390" tabRatio="558" firstSheet="1" activeTab="1" xr2:uid="{AC64612F-DD7D-4C33-BAB1-EE7F55C2F48E}"/>
  </bookViews>
  <sheets>
    <sheet name="Mototronik &amp; Quick connector" sheetId="7" state="hidden" r:id="rId1"/>
    <sheet name="Quick Connector" sheetId="1" r:id="rId2"/>
    <sheet name="Language" sheetId="11" state="hidden" r:id="rId3"/>
    <sheet name="data_QC" sheetId="10" state="hidden" r:id="rId4"/>
  </sheets>
  <definedNames>
    <definedName name="Välj_höjning" localSheetId="3">data_QC!$A$17:$A$20</definedName>
    <definedName name="Välj_höjn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0" l="1"/>
  <c r="A27" i="10"/>
  <c r="A26" i="10"/>
  <c r="A25" i="10"/>
  <c r="G24" i="1"/>
  <c r="A18" i="10"/>
  <c r="A24" i="10"/>
  <c r="A56" i="10"/>
  <c r="A55" i="10"/>
  <c r="A54" i="10"/>
  <c r="A53" i="10"/>
  <c r="C18" i="10"/>
  <c r="B18" i="10"/>
  <c r="F23" i="1"/>
  <c r="A22" i="1"/>
  <c r="E20" i="1"/>
  <c r="F17" i="1"/>
  <c r="A17" i="1"/>
  <c r="A13" i="1"/>
  <c r="A12" i="1"/>
  <c r="B3" i="1"/>
  <c r="A11" i="1"/>
  <c r="E9" i="1"/>
  <c r="E8" i="1"/>
  <c r="E7" i="1"/>
  <c r="E6" i="1"/>
  <c r="E5" i="1"/>
  <c r="A9" i="1"/>
  <c r="A8" i="1"/>
  <c r="A7" i="1"/>
  <c r="A6" i="1"/>
  <c r="A5" i="1"/>
  <c r="B2" i="1"/>
  <c r="E21" i="1"/>
  <c r="F18" i="1" l="1"/>
  <c r="G10" i="10" l="1" a="1"/>
  <c r="G10" i="10" s="1"/>
  <c r="B15" i="10" s="1"/>
  <c r="G3" i="10" a="1"/>
  <c r="G3" i="10" s="1"/>
  <c r="G7" i="10" a="1"/>
  <c r="G7" i="10" s="1"/>
  <c r="B8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<sst xmlns="http://schemas.openxmlformats.org/spreadsheetml/2006/main" count="188" uniqueCount="102">
  <si>
    <t>Tel:</t>
  </si>
  <si>
    <t>33 cm</t>
  </si>
  <si>
    <t>36 cm</t>
  </si>
  <si>
    <t>39 cm</t>
  </si>
  <si>
    <t>42 cm</t>
  </si>
  <si>
    <t>45 cm</t>
  </si>
  <si>
    <t>rev:2023-01</t>
  </si>
  <si>
    <t>Panther AB - Gunnebogatan 26 - Spånga - Sweden - +46-761 50 40 - www.panthera.se</t>
  </si>
  <si>
    <t>Art.no.</t>
  </si>
  <si>
    <t>Name</t>
  </si>
  <si>
    <t>Mototronik</t>
  </si>
  <si>
    <t>Quick Connector (QC)</t>
  </si>
  <si>
    <t>PANTHERA S3</t>
  </si>
  <si>
    <t>PANTHERA U3</t>
  </si>
  <si>
    <r>
      <rPr>
        <b/>
        <i/>
        <sz val="12"/>
        <color rgb="FFC00000"/>
        <rFont val="Calibri"/>
        <family val="2"/>
        <scheme val="minor"/>
      </rPr>
      <t>1)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Rullstolsmodell</t>
    </r>
    <r>
      <rPr>
        <b/>
        <i/>
        <sz val="12"/>
        <color rgb="FF0070C0"/>
        <rFont val="Calibri"/>
        <family val="2"/>
        <scheme val="minor"/>
      </rPr>
      <t xml:space="preserve"> - </t>
    </r>
    <r>
      <rPr>
        <b/>
        <i/>
        <sz val="12"/>
        <rFont val="Calibri"/>
        <family val="2"/>
        <scheme val="minor"/>
      </rPr>
      <t>Panthera</t>
    </r>
  </si>
  <si>
    <t>PANTHERA  X</t>
  </si>
  <si>
    <t xml:space="preserve">
Quick Connector Mototronik X
Quick Connector Mototronik X
Quick Connector Mototronik X</t>
  </si>
  <si>
    <r>
      <rPr>
        <b/>
        <i/>
        <sz val="12"/>
        <color rgb="FFC00000"/>
        <rFont val="Calibri"/>
        <family val="2"/>
        <scheme val="minor"/>
      </rPr>
      <t>2)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Sittbredd</t>
    </r>
  </si>
  <si>
    <r>
      <rPr>
        <b/>
        <i/>
        <sz val="12"/>
        <color rgb="FFC00000"/>
        <rFont val="Calibri"/>
        <family val="2"/>
        <scheme val="minor"/>
      </rPr>
      <t>3)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Quick Connector</t>
    </r>
  </si>
  <si>
    <r>
      <t xml:space="preserve">Orderformulär för </t>
    </r>
    <r>
      <rPr>
        <b/>
        <i/>
        <sz val="20"/>
        <color rgb="FF0070C0"/>
        <rFont val="Calibri"/>
        <family val="2"/>
        <scheme val="minor"/>
      </rPr>
      <t>Mototronik</t>
    </r>
    <r>
      <rPr>
        <b/>
        <i/>
        <sz val="20"/>
        <color theme="1"/>
        <rFont val="Calibri"/>
        <family val="2"/>
        <scheme val="minor"/>
      </rPr>
      <t xml:space="preserve"> och </t>
    </r>
    <r>
      <rPr>
        <b/>
        <i/>
        <sz val="20"/>
        <color rgb="FF0070C0"/>
        <rFont val="Calibri"/>
        <family val="2"/>
        <scheme val="minor"/>
      </rPr>
      <t>Quick Connector</t>
    </r>
    <r>
      <rPr>
        <b/>
        <i/>
        <sz val="20"/>
        <color theme="1"/>
        <rFont val="Calibri"/>
        <family val="2"/>
        <scheme val="minor"/>
      </rPr>
      <t>:</t>
    </r>
  </si>
  <si>
    <t>Panthera S3 33 cm</t>
  </si>
  <si>
    <t>Panthera S3 36 cm</t>
  </si>
  <si>
    <t>Panthera S3 39 cm</t>
  </si>
  <si>
    <t>Panthera S3 42 cm</t>
  </si>
  <si>
    <t>Panthera S3 45 cm</t>
  </si>
  <si>
    <t>Panthera U3 33 cm</t>
  </si>
  <si>
    <t>Panthera U3 36 cm</t>
  </si>
  <si>
    <t>Panthera U3 39 cm</t>
  </si>
  <si>
    <t>Panthera U3 42 cm</t>
  </si>
  <si>
    <t>Panthera U3 45 cm</t>
  </si>
  <si>
    <t>Panthera X 33 cm</t>
  </si>
  <si>
    <t>Panthera X 36 cm</t>
  </si>
  <si>
    <t>Panthera X 39 cm</t>
  </si>
  <si>
    <t>Panthera X 42 cm</t>
  </si>
  <si>
    <t>Panthera X 45 cm</t>
  </si>
  <si>
    <r>
      <rPr>
        <b/>
        <i/>
        <sz val="12"/>
        <color rgb="FFC00000"/>
        <rFont val="Calibri"/>
        <family val="2"/>
        <scheme val="minor"/>
      </rPr>
      <t>4)</t>
    </r>
    <r>
      <rPr>
        <b/>
        <i/>
        <sz val="12"/>
        <color rgb="FF0070C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Storlek på drivhjulen</t>
    </r>
  </si>
  <si>
    <t>Drivhjuls storlek 25"</t>
  </si>
  <si>
    <t>Drivhjuls storlek 26"</t>
  </si>
  <si>
    <t>Välj storlek på drivhjulen på din rullstolen</t>
  </si>
  <si>
    <r>
      <t xml:space="preserve">Drivhjuls storlek </t>
    </r>
    <r>
      <rPr>
        <b/>
        <sz val="11"/>
        <color rgb="FF0070C0"/>
        <rFont val="Calibri"/>
        <family val="2"/>
        <scheme val="minor"/>
      </rPr>
      <t>24"</t>
    </r>
  </si>
  <si>
    <t>Välj rullstolsmodell och sittbredd i rullgardinen nedan</t>
  </si>
  <si>
    <t>Välj rullstol och bredd</t>
  </si>
  <si>
    <t>Inget valt</t>
  </si>
  <si>
    <t>Quick Connector Mototronik X L1 kpl</t>
  </si>
  <si>
    <t>Quick Connector Mototronik X L2 kpl</t>
  </si>
  <si>
    <t>Quick Connector Mototronik X L3 kpl</t>
  </si>
  <si>
    <t>Välj drivhjulsstorlek</t>
  </si>
  <si>
    <t>sid 1 / 1</t>
  </si>
  <si>
    <t>Panthera S3 Kort  33  cm</t>
  </si>
  <si>
    <t>Panthera S3 Kort  36 cm</t>
  </si>
  <si>
    <t>Panthera S3 Kort  39 cm</t>
  </si>
  <si>
    <t>Panthera S3  Kort 42 cm</t>
  </si>
  <si>
    <t>Panthera S3 Kort  45 cm</t>
  </si>
  <si>
    <t>Panthera U3 Light 33 cm</t>
  </si>
  <si>
    <t>Panthera U3 Light 36 cm</t>
  </si>
  <si>
    <t>Panthera U3 Light 39 cm</t>
  </si>
  <si>
    <t>Panthera U3 Light  42 cm</t>
  </si>
  <si>
    <t>Panthera U3 Light 45 cm</t>
  </si>
  <si>
    <t>Quick Connector Mototronik 19 L2 kpl</t>
  </si>
  <si>
    <t>Quick Connector Mototronik 19 L3 kpl</t>
  </si>
  <si>
    <t>Quick Connector Mototronik 19 L4 kpl</t>
  </si>
  <si>
    <t>Quick Connector Mototronik 19 L1 kpl</t>
  </si>
  <si>
    <t>Customer:</t>
  </si>
  <si>
    <t>E-mail:</t>
  </si>
  <si>
    <t>Number:</t>
  </si>
  <si>
    <t>Date:</t>
  </si>
  <si>
    <t>Address:</t>
  </si>
  <si>
    <t>Tested for:</t>
  </si>
  <si>
    <t>Order nr:</t>
  </si>
  <si>
    <t>Contact person:</t>
  </si>
  <si>
    <t>ENGLISH</t>
  </si>
  <si>
    <t>UP</t>
  </si>
  <si>
    <t>To mount the Mototronik on a Panthera wheelchair use the Quick Connector attachment</t>
  </si>
  <si>
    <t xml:space="preserve">Configure the Quick Connector attachment: </t>
  </si>
  <si>
    <t>SWEDISH</t>
  </si>
  <si>
    <t>UPP</t>
  </si>
  <si>
    <t>art.no. for Quick Connector</t>
  </si>
  <si>
    <t>Description of Quick Connector</t>
  </si>
  <si>
    <t>Benämning på Quick Connector</t>
  </si>
  <si>
    <t>Se bruksanvisningen för anpassning av Quick Connector efter drivhjulsstorlek:</t>
  </si>
  <si>
    <t>LÄNK</t>
  </si>
  <si>
    <t>LINK</t>
  </si>
  <si>
    <t>Panthera S3 Short  33  cm</t>
  </si>
  <si>
    <t>Panthera S3 Short  36 cm</t>
  </si>
  <si>
    <t>Panthera S3 Short  39 cm</t>
  </si>
  <si>
    <t>Panthera S3 Short  45 cm</t>
  </si>
  <si>
    <t>Panthera S3 Short 42 cm</t>
  </si>
  <si>
    <r>
      <t xml:space="preserve">Orderform </t>
    </r>
    <r>
      <rPr>
        <sz val="11"/>
        <color rgb="FFC00000"/>
        <rFont val="Calibri"/>
        <family val="2"/>
        <scheme val="minor"/>
      </rPr>
      <t>Quick</t>
    </r>
    <r>
      <rPr>
        <sz val="11"/>
        <color theme="1"/>
        <rFont val="Calibri"/>
        <family val="2"/>
        <scheme val="minor"/>
      </rPr>
      <t xml:space="preserve"> Connector</t>
    </r>
  </si>
  <si>
    <r>
      <t xml:space="preserve">Rearwheel size </t>
    </r>
    <r>
      <rPr>
        <b/>
        <sz val="11"/>
        <color rgb="FF0070C0"/>
        <rFont val="Calibri"/>
        <family val="2"/>
        <scheme val="minor"/>
      </rPr>
      <t>24"</t>
    </r>
  </si>
  <si>
    <t>Rearwheel size 25"</t>
  </si>
  <si>
    <t>Rearwheel size 26"</t>
  </si>
  <si>
    <t>Save the form to the "desktop" and open it with Excel</t>
  </si>
  <si>
    <t>See the manual how to adapt the Quick Connector to the rearwheel size.</t>
  </si>
  <si>
    <t>Rev. 2023-01</t>
  </si>
  <si>
    <t>ZIP code:</t>
  </si>
  <si>
    <t>Also select rearwheel size for your wheelchair to get right adaptation of Quick Connector when ordering.</t>
  </si>
  <si>
    <t>select wheelchair model and seat width in the drop down menue below</t>
  </si>
  <si>
    <t>select the size of the rearwheel of your wheelchair</t>
  </si>
  <si>
    <t>Select wheelchair and width</t>
  </si>
  <si>
    <t>Select rearwheel size</t>
  </si>
  <si>
    <t>Not yet selected</t>
  </si>
  <si>
    <t>Select your wheelchair model and seat width to get the right part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</si>
</sst>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"/>
    <numFmt numFmtId="165" formatCode="#,##0\ &quot;kr&quot;"/>
  </numFmts>
  <fonts count="54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7"/>
      <color rgb="FFC0000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6"/>
      <color rgb="FFC0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7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8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4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 applyProtection="1">
      <alignment horizontal="center"/>
      <protection locked="0"/>
    </xf>
    <xf numFmtId="0" fontId="18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5" fillId="0" borderId="0" xfId="0" applyFont="1"/>
    <xf numFmtId="0" fontId="23" fillId="0" borderId="0" xfId="0" applyFont="1" applyAlignment="1" applyProtection="1">
      <alignment horizontal="center"/>
      <protection locked="0"/>
    </xf>
    <xf numFmtId="0" fontId="2" fillId="0" borderId="0" xfId="1" applyAlignment="1">
      <alignment horizontal="center"/>
    </xf>
    <xf numFmtId="0" fontId="16" fillId="0" borderId="0" xfId="0" applyFont="1" applyAlignment="1">
      <alignment vertical="top"/>
    </xf>
    <xf numFmtId="0" fontId="0" fillId="4" borderId="0" xfId="0" applyFill="1"/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28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right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31" fillId="0" borderId="0" xfId="0" applyFont="1"/>
    <xf numFmtId="0" fontId="32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0" fillId="0" borderId="0" xfId="0" applyAlignment="1">
      <alignment horizontal="right" vertical="center"/>
    </xf>
    <xf numFmtId="0" fontId="33" fillId="0" borderId="0" xfId="0" applyFont="1"/>
    <xf numFmtId="0" fontId="11" fillId="0" borderId="4" xfId="0" applyFont="1" applyBorder="1" applyAlignment="1">
      <alignment horizontal="right"/>
    </xf>
    <xf numFmtId="0" fontId="36" fillId="0" borderId="4" xfId="0" applyFont="1" applyBorder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1" fillId="4" borderId="0" xfId="0" applyFont="1" applyFill="1"/>
    <xf numFmtId="0" fontId="11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36" fillId="0" borderId="4" xfId="0" applyFont="1" applyBorder="1"/>
    <xf numFmtId="0" fontId="37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49" fontId="5" fillId="0" borderId="0" xfId="0" applyNumberFormat="1" applyFont="1"/>
    <xf numFmtId="0" fontId="3" fillId="0" borderId="0" xfId="1" applyFont="1" applyFill="1" applyAlignment="1">
      <alignment horizontal="left" vertical="top"/>
    </xf>
    <xf numFmtId="0" fontId="3" fillId="0" borderId="0" xfId="1" applyFont="1" applyFill="1" applyBorder="1" applyAlignment="1" applyProtection="1">
      <alignment horizontal="left" vertical="center"/>
    </xf>
    <xf numFmtId="0" fontId="15" fillId="0" borderId="0" xfId="1" applyFont="1" applyAlignment="1" applyProtection="1">
      <alignment horizontal="center" vertical="center"/>
    </xf>
    <xf numFmtId="49" fontId="15" fillId="0" borderId="0" xfId="1" applyNumberFormat="1" applyFont="1" applyAlignment="1" applyProtection="1">
      <alignment horizontal="right" vertical="center"/>
    </xf>
    <xf numFmtId="0" fontId="11" fillId="4" borderId="0" xfId="0" applyFont="1" applyFill="1" applyAlignment="1">
      <alignment horizontal="center"/>
    </xf>
    <xf numFmtId="0" fontId="17" fillId="0" borderId="0" xfId="0" applyFont="1"/>
    <xf numFmtId="0" fontId="34" fillId="5" borderId="0" xfId="0" applyFont="1" applyFill="1" applyAlignment="1" applyProtection="1">
      <alignment horizontal="left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vertical="center"/>
      <protection locked="0"/>
    </xf>
    <xf numFmtId="0" fontId="30" fillId="0" borderId="0" xfId="0" applyFont="1"/>
    <xf numFmtId="0" fontId="41" fillId="0" borderId="0" xfId="1" applyFont="1" applyAlignment="1"/>
    <xf numFmtId="0" fontId="41" fillId="0" borderId="0" xfId="1" applyFont="1" applyFill="1"/>
    <xf numFmtId="0" fontId="41" fillId="0" borderId="0" xfId="1" applyFont="1"/>
    <xf numFmtId="0" fontId="33" fillId="0" borderId="0" xfId="0" applyFont="1" applyAlignment="1">
      <alignment horizontal="center"/>
    </xf>
    <xf numFmtId="0" fontId="33" fillId="0" borderId="5" xfId="0" applyFont="1" applyBorder="1"/>
    <xf numFmtId="0" fontId="33" fillId="0" borderId="6" xfId="0" applyFont="1" applyBorder="1"/>
    <xf numFmtId="0" fontId="33" fillId="0" borderId="7" xfId="0" applyFont="1" applyBorder="1"/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5" fillId="0" borderId="0" xfId="1" applyFont="1" applyAlignment="1" applyProtection="1">
      <alignment horizontal="right"/>
    </xf>
    <xf numFmtId="0" fontId="41" fillId="0" borderId="0" xfId="1" applyFont="1" applyAlignment="1">
      <alignment horizontal="center"/>
    </xf>
    <xf numFmtId="0" fontId="39" fillId="0" borderId="0" xfId="0" applyFont="1" applyAlignment="1">
      <alignment horizontal="left" vertical="center"/>
    </xf>
    <xf numFmtId="49" fontId="39" fillId="0" borderId="0" xfId="0" applyNumberFormat="1" applyFont="1" applyAlignment="1">
      <alignment horizontal="left" vertical="center"/>
    </xf>
    <xf numFmtId="1" fontId="11" fillId="0" borderId="0" xfId="0" applyNumberFormat="1" applyFont="1" applyAlignment="1" applyProtection="1">
      <alignment horizontal="center" vertical="center"/>
      <protection locked="0"/>
    </xf>
    <xf numFmtId="1" fontId="0" fillId="4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26" fillId="0" borderId="0" xfId="1" applyFont="1" applyAlignment="1">
      <alignment horizontal="right" vertical="center"/>
    </xf>
    <xf numFmtId="0" fontId="40" fillId="0" borderId="0" xfId="0" applyFont="1" applyAlignment="1">
      <alignment horizontal="left"/>
    </xf>
    <xf numFmtId="0" fontId="2" fillId="0" borderId="0" xfId="1" applyFill="1"/>
    <xf numFmtId="0" fontId="36" fillId="0" borderId="12" xfId="0" applyFont="1" applyBorder="1" applyAlignment="1">
      <alignment horizontal="left"/>
    </xf>
    <xf numFmtId="0" fontId="15" fillId="0" borderId="0" xfId="1" applyFont="1" applyFill="1" applyBorder="1" applyProtection="1"/>
    <xf numFmtId="0" fontId="2" fillId="0" borderId="0" xfId="1" applyFill="1" applyBorder="1" applyProtection="1"/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top"/>
    </xf>
    <xf numFmtId="49" fontId="5" fillId="0" borderId="0" xfId="0" applyNumberFormat="1" applyFont="1" applyAlignment="1" applyProtection="1">
      <alignment horizontal="left"/>
      <protection locked="0"/>
    </xf>
    <xf numFmtId="49" fontId="27" fillId="0" borderId="0" xfId="0" applyNumberFormat="1" applyFont="1" applyAlignment="1">
      <alignment horizontal="left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0" fillId="3" borderId="0" xfId="0" applyFill="1" applyAlignment="1">
      <alignment horizontal="right"/>
    </xf>
    <xf numFmtId="0" fontId="14" fillId="3" borderId="0" xfId="0" applyFont="1" applyFill="1" applyAlignment="1">
      <alignment horizontal="left" vertical="center"/>
    </xf>
    <xf numFmtId="14" fontId="14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right"/>
    </xf>
    <xf numFmtId="0" fontId="0" fillId="3" borderId="0" xfId="0" applyFill="1"/>
    <xf numFmtId="0" fontId="11" fillId="0" borderId="0" xfId="0" applyFont="1" applyAlignment="1">
      <alignment horizontal="left"/>
    </xf>
    <xf numFmtId="0" fontId="4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" fillId="0" borderId="0" xfId="1" quotePrefix="1" applyProtection="1"/>
    <xf numFmtId="164" fontId="2" fillId="0" borderId="0" xfId="1" applyNumberFormat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1" quotePrefix="1" applyFont="1" applyProtection="1"/>
    <xf numFmtId="0" fontId="43" fillId="0" borderId="0" xfId="0" applyFont="1"/>
    <xf numFmtId="164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49" fontId="0" fillId="0" borderId="0" xfId="0" applyNumberFormat="1"/>
    <xf numFmtId="0" fontId="52" fillId="0" borderId="0" xfId="0" applyFont="1"/>
    <xf numFmtId="0" fontId="41" fillId="0" borderId="0" xfId="1" applyFont="1" applyAlignment="1">
      <alignment horizontal="center"/>
    </xf>
    <xf numFmtId="0" fontId="48" fillId="0" borderId="0" xfId="0" applyFont="1" applyAlignment="1">
      <alignment horizontal="center"/>
    </xf>
    <xf numFmtId="0" fontId="19" fillId="2" borderId="10" xfId="0" applyFont="1" applyFill="1" applyBorder="1" applyAlignment="1" applyProtection="1">
      <alignment horizontal="left" vertical="center"/>
      <protection locked="0"/>
    </xf>
    <xf numFmtId="0" fontId="19" fillId="2" borderId="11" xfId="0" applyFont="1" applyFill="1" applyBorder="1" applyAlignment="1" applyProtection="1">
      <alignment horizontal="left" vertical="center"/>
      <protection locked="0"/>
    </xf>
    <xf numFmtId="0" fontId="45" fillId="0" borderId="0" xfId="0" applyFont="1" applyAlignment="1">
      <alignment horizontal="right" vertical="center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165" fontId="21" fillId="0" borderId="0" xfId="0" applyNumberFormat="1" applyFont="1" applyAlignment="1">
      <alignment horizontal="center" vertical="center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3" xfId="0" applyFont="1" applyFill="1" applyBorder="1" applyAlignment="1" applyProtection="1">
      <alignment horizontal="left" vertical="center"/>
      <protection locked="0"/>
    </xf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C37501B6-2E38-47C5-AEE5-F085C00F6BA7}"/>
  </cellStyles>
  <dxfs count="0"/>
  <tableStyles count="0" defaultTableStyle="TableStyleMedium2" defaultPivotStyle="PivotStyleLight16"/>
  <colors>
    <mruColors>
      <color rgb="FFFF9900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ototronik!A1"/><Relationship Id="rId2" Type="http://schemas.openxmlformats.org/officeDocument/2006/relationships/image" Target="../media/image1.png"/><Relationship Id="rId1" Type="http://schemas.openxmlformats.org/officeDocument/2006/relationships/hyperlink" Target="https://www.panthera.se" TargetMode="External"/><Relationship Id="rId6" Type="http://schemas.openxmlformats.org/officeDocument/2006/relationships/image" Target="../media/image3.jpeg"/><Relationship Id="rId5" Type="http://schemas.openxmlformats.org/officeDocument/2006/relationships/hyperlink" Target="#'Quick Connector'!A4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https://www.panthera.se/webpages/tillbehor_QC_Mototronik.html" TargetMode="External"/><Relationship Id="rId7" Type="http://schemas.openxmlformats.org/officeDocument/2006/relationships/image" Target="../media/image8.jpeg"/><Relationship Id="rId2" Type="http://schemas.openxmlformats.org/officeDocument/2006/relationships/image" Target="../media/image4.png"/><Relationship Id="rId1" Type="http://schemas.openxmlformats.org/officeDocument/2006/relationships/hyperlink" Target="https://www.panthera.se/index_en.html" TargetMode="External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4</xdr:col>
      <xdr:colOff>428625</xdr:colOff>
      <xdr:row>1</xdr:row>
      <xdr:rowOff>72170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0"/>
          <a:ext cx="2714625" cy="605570"/>
        </a:xfrm>
        <a:prstGeom prst="rect">
          <a:avLst/>
        </a:prstGeom>
      </xdr:spPr>
    </xdr:pic>
    <xdr:clientData/>
  </xdr:twoCellAnchor>
  <xdr:twoCellAnchor editAs="oneCell">
    <xdr:from>
      <xdr:col>0</xdr:col>
      <xdr:colOff>231194</xdr:colOff>
      <xdr:row>3</xdr:row>
      <xdr:rowOff>183732</xdr:rowOff>
    </xdr:from>
    <xdr:to>
      <xdr:col>4</xdr:col>
      <xdr:colOff>419100</xdr:colOff>
      <xdr:row>19</xdr:row>
      <xdr:rowOff>9525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194" y="1431507"/>
          <a:ext cx="2626306" cy="350244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301061</xdr:colOff>
      <xdr:row>4</xdr:row>
      <xdr:rowOff>9525</xdr:rowOff>
    </xdr:from>
    <xdr:to>
      <xdr:col>10</xdr:col>
      <xdr:colOff>324363</xdr:colOff>
      <xdr:row>18</xdr:row>
      <xdr:rowOff>161925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49061" y="1447800"/>
          <a:ext cx="3071302" cy="3448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0</xdr:rowOff>
    </xdr:from>
    <xdr:to>
      <xdr:col>9</xdr:col>
      <xdr:colOff>311150</xdr:colOff>
      <xdr:row>13</xdr:row>
      <xdr:rowOff>101600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3850" y="1924050"/>
          <a:ext cx="6038850" cy="673100"/>
        </a:xfrm>
        <a:prstGeom prst="roundRect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31749</xdr:colOff>
      <xdr:row>0</xdr:row>
      <xdr:rowOff>19050</xdr:rowOff>
    </xdr:from>
    <xdr:to>
      <xdr:col>1</xdr:col>
      <xdr:colOff>569350</xdr:colOff>
      <xdr:row>1</xdr:row>
      <xdr:rowOff>163355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749" y="19050"/>
          <a:ext cx="1432951" cy="334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10</xdr:row>
          <xdr:rowOff>0</xdr:rowOff>
        </xdr:from>
        <xdr:to>
          <xdr:col>3</xdr:col>
          <xdr:colOff>638175</xdr:colOff>
          <xdr:row>15</xdr:row>
          <xdr:rowOff>180975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1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26</xdr:row>
          <xdr:rowOff>0</xdr:rowOff>
        </xdr:from>
        <xdr:to>
          <xdr:col>9</xdr:col>
          <xdr:colOff>523875</xdr:colOff>
          <xdr:row>31</xdr:row>
          <xdr:rowOff>161925</xdr:rowOff>
        </xdr:to>
        <xdr:sp macro="" textlink="">
          <xdr:nvSpPr>
            <xdr:cNvPr id="1598" name="Group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1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0</xdr:rowOff>
        </xdr:from>
        <xdr:to>
          <xdr:col>9</xdr:col>
          <xdr:colOff>514350</xdr:colOff>
          <xdr:row>32</xdr:row>
          <xdr:rowOff>0</xdr:rowOff>
        </xdr:to>
        <xdr:sp macro="" textlink="">
          <xdr:nvSpPr>
            <xdr:cNvPr id="1656" name="Group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1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14</xdr:row>
          <xdr:rowOff>0</xdr:rowOff>
        </xdr:from>
        <xdr:to>
          <xdr:col>9</xdr:col>
          <xdr:colOff>314325</xdr:colOff>
          <xdr:row>17</xdr:row>
          <xdr:rowOff>171450</xdr:rowOff>
        </xdr:to>
        <xdr:sp macro="" textlink="">
          <xdr:nvSpPr>
            <xdr:cNvPr id="1777" name="Group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1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753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26</xdr:row>
          <xdr:rowOff>0</xdr:rowOff>
        </xdr:from>
        <xdr:to>
          <xdr:col>3</xdr:col>
          <xdr:colOff>38100</xdr:colOff>
          <xdr:row>40</xdr:row>
          <xdr:rowOff>38100</xdr:rowOff>
        </xdr:to>
        <xdr:sp macro="" textlink="">
          <xdr:nvSpPr>
            <xdr:cNvPr id="1801" name="Group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1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777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10</xdr:row>
          <xdr:rowOff>0</xdr:rowOff>
        </xdr:from>
        <xdr:to>
          <xdr:col>10</xdr:col>
          <xdr:colOff>171450</xdr:colOff>
          <xdr:row>17</xdr:row>
          <xdr:rowOff>180975</xdr:rowOff>
        </xdr:to>
        <xdr:sp macro="" textlink="">
          <xdr:nvSpPr>
            <xdr:cNvPr id="1867" name="Group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1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10</xdr:row>
          <xdr:rowOff>0</xdr:rowOff>
        </xdr:from>
        <xdr:to>
          <xdr:col>10</xdr:col>
          <xdr:colOff>209550</xdr:colOff>
          <xdr:row>24</xdr:row>
          <xdr:rowOff>180975</xdr:rowOff>
        </xdr:to>
        <xdr:sp macro="" textlink="">
          <xdr:nvSpPr>
            <xdr:cNvPr id="1869" name="Group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1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0</xdr:rowOff>
        </xdr:from>
        <xdr:to>
          <xdr:col>6</xdr:col>
          <xdr:colOff>276225</xdr:colOff>
          <xdr:row>12</xdr:row>
          <xdr:rowOff>57150</xdr:rowOff>
        </xdr:to>
        <xdr:sp macro="" textlink="">
          <xdr:nvSpPr>
            <xdr:cNvPr id="1878" name="Group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1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26</xdr:row>
          <xdr:rowOff>0</xdr:rowOff>
        </xdr:from>
        <xdr:to>
          <xdr:col>7</xdr:col>
          <xdr:colOff>304800</xdr:colOff>
          <xdr:row>39</xdr:row>
          <xdr:rowOff>57150</xdr:rowOff>
        </xdr:to>
        <xdr:sp macro="" textlink="">
          <xdr:nvSpPr>
            <xdr:cNvPr id="1988" name="Group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1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26</xdr:row>
          <xdr:rowOff>0</xdr:rowOff>
        </xdr:from>
        <xdr:to>
          <xdr:col>10</xdr:col>
          <xdr:colOff>352425</xdr:colOff>
          <xdr:row>39</xdr:row>
          <xdr:rowOff>38100</xdr:rowOff>
        </xdr:to>
        <xdr:sp macro="" textlink="">
          <xdr:nvSpPr>
            <xdr:cNvPr id="1996" name="Group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1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26</xdr:row>
          <xdr:rowOff>0</xdr:rowOff>
        </xdr:from>
        <xdr:to>
          <xdr:col>4</xdr:col>
          <xdr:colOff>409575</xdr:colOff>
          <xdr:row>32</xdr:row>
          <xdr:rowOff>47625</xdr:rowOff>
        </xdr:to>
        <xdr:sp macro="" textlink="">
          <xdr:nvSpPr>
            <xdr:cNvPr id="2001" name="Group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1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10</xdr:row>
          <xdr:rowOff>0</xdr:rowOff>
        </xdr:from>
        <xdr:to>
          <xdr:col>3</xdr:col>
          <xdr:colOff>457200</xdr:colOff>
          <xdr:row>17</xdr:row>
          <xdr:rowOff>142875</xdr:rowOff>
        </xdr:to>
        <xdr:sp macro="" textlink="">
          <xdr:nvSpPr>
            <xdr:cNvPr id="2012" name="Group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1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0</xdr:rowOff>
        </xdr:from>
        <xdr:to>
          <xdr:col>6</xdr:col>
          <xdr:colOff>333375</xdr:colOff>
          <xdr:row>18</xdr:row>
          <xdr:rowOff>57150</xdr:rowOff>
        </xdr:to>
        <xdr:sp macro="" textlink="">
          <xdr:nvSpPr>
            <xdr:cNvPr id="2013" name="Group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1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989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615841</xdr:colOff>
      <xdr:row>14</xdr:row>
      <xdr:rowOff>0</xdr:rowOff>
    </xdr:from>
    <xdr:to>
      <xdr:col>9</xdr:col>
      <xdr:colOff>237078</xdr:colOff>
      <xdr:row>21</xdr:row>
      <xdr:rowOff>0</xdr:rowOff>
    </xdr:to>
    <xdr:pic>
      <xdr:nvPicPr>
        <xdr:cNvPr id="37" name="Picture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891" y="11791950"/>
          <a:ext cx="1564337" cy="1466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0</xdr:rowOff>
        </xdr:from>
        <xdr:to>
          <xdr:col>3</xdr:col>
          <xdr:colOff>485775</xdr:colOff>
          <xdr:row>35</xdr:row>
          <xdr:rowOff>142875</xdr:rowOff>
        </xdr:to>
        <xdr:sp macro="" textlink="">
          <xdr:nvSpPr>
            <xdr:cNvPr id="2032" name="Group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1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1008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209550</xdr:colOff>
      <xdr:row>9</xdr:row>
      <xdr:rowOff>44450</xdr:rowOff>
    </xdr:from>
    <xdr:to>
      <xdr:col>9</xdr:col>
      <xdr:colOff>565150</xdr:colOff>
      <xdr:row>24</xdr:row>
      <xdr:rowOff>158750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9550" y="1778000"/>
          <a:ext cx="6407150" cy="295275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26</xdr:row>
          <xdr:rowOff>0</xdr:rowOff>
        </xdr:from>
        <xdr:to>
          <xdr:col>9</xdr:col>
          <xdr:colOff>352425</xdr:colOff>
          <xdr:row>36</xdr:row>
          <xdr:rowOff>161925</xdr:rowOff>
        </xdr:to>
        <xdr:sp macro="" textlink="">
          <xdr:nvSpPr>
            <xdr:cNvPr id="2045" name="Group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1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1021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343911</xdr:colOff>
      <xdr:row>25</xdr:row>
      <xdr:rowOff>101460</xdr:rowOff>
    </xdr:from>
    <xdr:to>
      <xdr:col>4</xdr:col>
      <xdr:colOff>107950</xdr:colOff>
      <xdr:row>36</xdr:row>
      <xdr:rowOff>154279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11" y="4876660"/>
          <a:ext cx="2545339" cy="2173719"/>
        </a:xfrm>
        <a:prstGeom prst="rect">
          <a:avLst/>
        </a:prstGeom>
      </xdr:spPr>
    </xdr:pic>
    <xdr:clientData/>
  </xdr:twoCellAnchor>
  <xdr:twoCellAnchor editAs="oneCell">
    <xdr:from>
      <xdr:col>4</xdr:col>
      <xdr:colOff>206738</xdr:colOff>
      <xdr:row>26</xdr:row>
      <xdr:rowOff>52222</xdr:rowOff>
    </xdr:from>
    <xdr:to>
      <xdr:col>9</xdr:col>
      <xdr:colOff>120650</xdr:colOff>
      <xdr:row>35</xdr:row>
      <xdr:rowOff>38100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8" y="5030622"/>
          <a:ext cx="3184162" cy="1713078"/>
        </a:xfrm>
        <a:prstGeom prst="rect">
          <a:avLst/>
        </a:prstGeom>
      </xdr:spPr>
    </xdr:pic>
    <xdr:clientData/>
  </xdr:twoCellAnchor>
  <xdr:twoCellAnchor editAs="oneCell">
    <xdr:from>
      <xdr:col>0</xdr:col>
      <xdr:colOff>226990</xdr:colOff>
      <xdr:row>36</xdr:row>
      <xdr:rowOff>177800</xdr:rowOff>
    </xdr:from>
    <xdr:to>
      <xdr:col>3</xdr:col>
      <xdr:colOff>412290</xdr:colOff>
      <xdr:row>51</xdr:row>
      <xdr:rowOff>95250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90" y="7073900"/>
          <a:ext cx="2318900" cy="2774950"/>
        </a:xfrm>
        <a:prstGeom prst="rect">
          <a:avLst/>
        </a:prstGeom>
      </xdr:spPr>
    </xdr:pic>
    <xdr:clientData/>
  </xdr:twoCellAnchor>
  <xdr:twoCellAnchor editAs="oneCell">
    <xdr:from>
      <xdr:col>5</xdr:col>
      <xdr:colOff>69850</xdr:colOff>
      <xdr:row>39</xdr:row>
      <xdr:rowOff>59981</xdr:rowOff>
    </xdr:from>
    <xdr:to>
      <xdr:col>8</xdr:col>
      <xdr:colOff>622300</xdr:colOff>
      <xdr:row>48</xdr:row>
      <xdr:rowOff>7517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" y="7527581"/>
          <a:ext cx="2495550" cy="1662036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17</xdr:row>
      <xdr:rowOff>25400</xdr:rowOff>
    </xdr:from>
    <xdr:to>
      <xdr:col>4</xdr:col>
      <xdr:colOff>95250</xdr:colOff>
      <xdr:row>17</xdr:row>
      <xdr:rowOff>196850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06700" y="3340100"/>
          <a:ext cx="69850" cy="1714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31750</xdr:colOff>
      <xdr:row>22</xdr:row>
      <xdr:rowOff>31750</xdr:rowOff>
    </xdr:from>
    <xdr:to>
      <xdr:col>4</xdr:col>
      <xdr:colOff>101600</xdr:colOff>
      <xdr:row>22</xdr:row>
      <xdr:rowOff>203200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13050" y="4394200"/>
          <a:ext cx="69850" cy="1714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panthera.se/panthera/documentation/bruks/IFU_QC_Mototronik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EBA6-A5C9-486F-8E2F-0A14EEC443B4}">
  <sheetPr codeName="Sheet5"/>
  <dimension ref="A1:N12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sheetData>
    <row r="1" spans="1:14" ht="42" customHeight="1" x14ac:dyDescent="0.25">
      <c r="I1" s="79"/>
      <c r="K1" s="80" t="s">
        <v>6</v>
      </c>
    </row>
    <row r="2" spans="1:14" ht="32.25" customHeight="1" x14ac:dyDescent="0.4">
      <c r="B2" s="128" t="s">
        <v>19</v>
      </c>
      <c r="C2" s="128"/>
      <c r="D2" s="128"/>
      <c r="E2" s="128"/>
      <c r="F2" s="128"/>
      <c r="G2" s="128"/>
      <c r="H2" s="128"/>
      <c r="I2" s="128"/>
      <c r="J2" s="128"/>
      <c r="K2" s="128"/>
    </row>
    <row r="3" spans="1:14" ht="31.5" x14ac:dyDescent="0.5">
      <c r="B3" s="68" t="s">
        <v>10</v>
      </c>
      <c r="C3" s="68"/>
      <c r="D3" s="67"/>
      <c r="E3" s="69"/>
      <c r="G3" s="68" t="s">
        <v>11</v>
      </c>
      <c r="H3" s="87"/>
      <c r="I3" s="87"/>
      <c r="J3" s="7"/>
      <c r="K3" s="16"/>
      <c r="L3" s="78"/>
      <c r="M3" s="78"/>
      <c r="N3" s="78"/>
    </row>
    <row r="4" spans="1:14" x14ac:dyDescent="0.25">
      <c r="A4" s="66"/>
    </row>
    <row r="5" spans="1:14" ht="31.5" x14ac:dyDescent="0.5">
      <c r="B5" s="68"/>
      <c r="C5" s="68"/>
      <c r="D5" s="67"/>
      <c r="E5" s="69"/>
      <c r="G5" s="68"/>
      <c r="H5" s="68"/>
      <c r="I5" s="68"/>
      <c r="J5" s="69"/>
      <c r="K5" s="78"/>
      <c r="L5" s="78"/>
      <c r="M5" s="78"/>
      <c r="N5" s="78"/>
    </row>
    <row r="7" spans="1:14" ht="31.5" x14ac:dyDescent="0.5">
      <c r="B7" s="127"/>
      <c r="C7" s="127"/>
      <c r="D7" s="127"/>
    </row>
    <row r="9" spans="1:14" ht="31.5" x14ac:dyDescent="0.5">
      <c r="B9" s="127"/>
      <c r="C9" s="127"/>
      <c r="D9" s="127"/>
      <c r="E9" s="127"/>
    </row>
    <row r="12" spans="1:14" x14ac:dyDescent="0.25">
      <c r="C12">
        <v>9</v>
      </c>
    </row>
  </sheetData>
  <sheetProtection sheet="1" objects="1" scenarios="1"/>
  <mergeCells count="3">
    <mergeCell ref="B7:D7"/>
    <mergeCell ref="B9:E9"/>
    <mergeCell ref="B2:K2"/>
  </mergeCells>
  <hyperlinks>
    <hyperlink ref="B3:E3" location="'U3 Light models'!A1" display="U3 Light models" xr:uid="{D7FE80F1-2B99-4369-B924-6D8862926B1A}"/>
    <hyperlink ref="G3:J3" location="'X model'!A1" display="X Models" xr:uid="{07B36D92-F561-4DA5-8D83-66D3B26BED57}"/>
    <hyperlink ref="B3" location="Mototronik!A1" display="Mototronik" xr:uid="{FB8E7FC2-12C2-4B38-8B55-70D16238EEC0}"/>
    <hyperlink ref="B3:D3" location="Mototronik!A4" display="Mototronik" xr:uid="{B240EB4C-F1BE-4C8A-BD7F-74E1308FAD70}"/>
    <hyperlink ref="G3:K3" location="'Quick Connector'!A4" display="Quick Connector (QC)" xr:uid="{BAE2C6A4-B3E4-407A-A5DE-7DAAE2666BC3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144E-0FEC-4D0A-9AAD-BA509F1ADF22}">
  <sheetPr codeName="Sheet1"/>
  <dimension ref="A1:O56"/>
  <sheetViews>
    <sheetView showGridLines="0" tabSelected="1" zoomScale="150" zoomScaleNormal="150" workbookViewId="0">
      <pane ySplit="3" topLeftCell="A4" activePane="bottomLeft" state="frozen"/>
      <selection activeCell="B33" sqref="B33"/>
      <selection pane="bottomLeft" activeCell="K6" sqref="K6"/>
    </sheetView>
  </sheetViews>
  <sheetFormatPr defaultRowHeight="15" x14ac:dyDescent="0.25"/>
  <cols>
    <col min="1" max="1" width="13.42578125" style="6" customWidth="1"/>
    <col min="2" max="2" width="8.85546875" customWidth="1"/>
    <col min="3" max="4" width="9.7109375" customWidth="1"/>
    <col min="5" max="5" width="10.140625" customWidth="1"/>
    <col min="6" max="8" width="9.7109375" customWidth="1"/>
    <col min="9" max="9" width="9.7109375" style="25" customWidth="1"/>
    <col min="10" max="10" width="9.7109375" customWidth="1"/>
    <col min="11" max="11" width="10.5703125" style="1" customWidth="1"/>
    <col min="12" max="12" width="9.140625" style="1" customWidth="1"/>
    <col min="13" max="13" width="9.5703125" customWidth="1"/>
  </cols>
  <sheetData>
    <row r="1" spans="1:15" x14ac:dyDescent="0.25">
      <c r="H1" s="93"/>
      <c r="I1" s="96"/>
      <c r="J1" s="91" t="s">
        <v>93</v>
      </c>
    </row>
    <row r="2" spans="1:15" ht="21" x14ac:dyDescent="0.25">
      <c r="B2" s="131" t="str">
        <f>Language!B4</f>
        <v>Orderform Quick Connector</v>
      </c>
      <c r="C2" s="131"/>
      <c r="D2" s="131"/>
      <c r="E2" s="131"/>
      <c r="F2" s="131"/>
      <c r="G2" s="131"/>
      <c r="H2" s="20"/>
      <c r="I2" s="24"/>
      <c r="J2" s="91"/>
      <c r="K2" s="55"/>
      <c r="L2" s="16"/>
      <c r="M2" s="7"/>
    </row>
    <row r="3" spans="1:15" ht="12" customHeight="1" x14ac:dyDescent="0.25">
      <c r="A3" s="16"/>
      <c r="B3" s="16" t="str">
        <f>Language!B3</f>
        <v>UP</v>
      </c>
      <c r="C3" s="85"/>
      <c r="D3" s="136"/>
      <c r="E3" s="136"/>
      <c r="F3" s="11"/>
      <c r="G3" s="140" t="s">
        <v>91</v>
      </c>
      <c r="H3" s="141"/>
      <c r="I3" s="141"/>
      <c r="J3" s="142"/>
      <c r="K3" s="19"/>
      <c r="L3" s="16"/>
      <c r="M3" s="7"/>
    </row>
    <row r="4" spans="1:15" ht="13.5" customHeight="1" x14ac:dyDescent="0.25">
      <c r="G4" s="3"/>
      <c r="H4" s="5"/>
    </row>
    <row r="5" spans="1:15" x14ac:dyDescent="0.25">
      <c r="A5" s="4" t="str">
        <f>Language!B5</f>
        <v>Customer:</v>
      </c>
      <c r="B5" s="132"/>
      <c r="C5" s="132"/>
      <c r="D5" s="132"/>
      <c r="E5" s="4" t="str">
        <f>Language!B10</f>
        <v>Number:</v>
      </c>
      <c r="F5" s="132"/>
      <c r="G5" s="132"/>
      <c r="H5" s="132"/>
      <c r="K5" s="28"/>
      <c r="L5" s="26"/>
      <c r="M5" s="30"/>
    </row>
    <row r="6" spans="1:15" x14ac:dyDescent="0.25">
      <c r="A6" s="4" t="str">
        <f>Language!B6</f>
        <v>Contact person:</v>
      </c>
      <c r="B6" s="132"/>
      <c r="C6" s="132"/>
      <c r="D6" s="132"/>
      <c r="E6" s="4" t="str">
        <f>Language!B11</f>
        <v>Order nr:</v>
      </c>
      <c r="F6" s="137"/>
      <c r="G6" s="138"/>
      <c r="H6" s="139"/>
      <c r="K6" s="28"/>
      <c r="L6" s="26"/>
      <c r="M6" s="30"/>
    </row>
    <row r="7" spans="1:15" x14ac:dyDescent="0.25">
      <c r="A7" s="4" t="str">
        <f>Language!B7</f>
        <v>Address:</v>
      </c>
      <c r="B7" s="133"/>
      <c r="C7" s="134"/>
      <c r="D7" s="135"/>
      <c r="E7" s="4" t="str">
        <f>Language!B12</f>
        <v>ZIP code:</v>
      </c>
      <c r="F7" s="129"/>
      <c r="G7" s="130"/>
      <c r="H7" s="97"/>
      <c r="K7" s="29"/>
      <c r="L7" s="26"/>
      <c r="M7" s="30"/>
    </row>
    <row r="8" spans="1:15" x14ac:dyDescent="0.25">
      <c r="A8" s="4" t="str">
        <f>Language!B8</f>
        <v>Tested for:</v>
      </c>
      <c r="B8" s="132"/>
      <c r="C8" s="132"/>
      <c r="D8" s="132"/>
      <c r="E8" s="4" t="str">
        <f>Language!B13</f>
        <v>Tel:</v>
      </c>
      <c r="F8" s="137"/>
      <c r="G8" s="139"/>
      <c r="H8" s="98"/>
      <c r="K8" s="29"/>
      <c r="L8" s="32"/>
    </row>
    <row r="9" spans="1:15" x14ac:dyDescent="0.25">
      <c r="A9" s="4" t="str">
        <f>Language!B9</f>
        <v>E-mail:</v>
      </c>
      <c r="B9" s="148"/>
      <c r="C9" s="148"/>
      <c r="D9" s="148"/>
      <c r="E9" s="4" t="str">
        <f>Language!B14</f>
        <v>Date:</v>
      </c>
      <c r="F9" s="137"/>
      <c r="G9" s="139"/>
      <c r="H9" s="99"/>
      <c r="K9" s="29"/>
      <c r="L9" s="32"/>
    </row>
    <row r="10" spans="1:15" x14ac:dyDescent="0.25">
      <c r="A10" s="100"/>
      <c r="B10" s="101"/>
      <c r="C10" s="101"/>
      <c r="D10" s="101"/>
      <c r="E10" s="100"/>
      <c r="F10" s="102"/>
      <c r="G10" s="103"/>
      <c r="H10" s="104"/>
      <c r="I10" s="105"/>
      <c r="J10" s="106"/>
      <c r="K10" s="29"/>
      <c r="L10" s="32"/>
      <c r="M10" s="27"/>
      <c r="N10" s="31"/>
    </row>
    <row r="11" spans="1:15" ht="15" customHeight="1" x14ac:dyDescent="0.25">
      <c r="A11" s="147" t="str">
        <f>Language!B15</f>
        <v>To mount the Mototronik on a Panthera wheelchair use the Quick Connector attachment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21"/>
      <c r="L11" s="121"/>
      <c r="M11" s="13"/>
      <c r="N11" s="12"/>
      <c r="O11" s="15"/>
    </row>
    <row r="12" spans="1:15" ht="15" customHeight="1" x14ac:dyDescent="0.25">
      <c r="A12" s="147" t="str">
        <f>Language!B16</f>
        <v>Select your wheelchair model and seat width to get the right part number.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0"/>
      <c r="L12" s="10"/>
      <c r="M12" s="13"/>
      <c r="N12" s="12"/>
      <c r="O12" s="15"/>
    </row>
    <row r="13" spans="1:15" ht="15" customHeight="1" x14ac:dyDescent="0.25">
      <c r="A13" s="147" t="str">
        <f>Language!B17</f>
        <v>Also select rearwheel size for your wheelchair to get right adaptation of Quick Connector when ordering.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0"/>
      <c r="L13" s="10"/>
      <c r="M13" s="13"/>
      <c r="N13" s="12"/>
      <c r="O13" s="15"/>
    </row>
    <row r="14" spans="1:15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10"/>
      <c r="L14" s="10"/>
      <c r="M14" s="13"/>
      <c r="N14" s="12"/>
      <c r="O14" s="15"/>
    </row>
    <row r="15" spans="1:15" ht="16.5" customHeight="1" x14ac:dyDescent="0.25">
      <c r="A15" s="2"/>
      <c r="B15" s="107"/>
      <c r="C15" s="108"/>
      <c r="D15" s="108"/>
      <c r="E15" s="109"/>
      <c r="F15" s="110"/>
      <c r="G15" s="111"/>
      <c r="I15" s="58"/>
      <c r="K15" s="10"/>
      <c r="M15" s="13"/>
      <c r="N15" s="12"/>
      <c r="O15" s="15"/>
    </row>
    <row r="16" spans="1:15" ht="16.5" customHeight="1" x14ac:dyDescent="0.25">
      <c r="A16" s="2"/>
      <c r="B16" s="6"/>
      <c r="C16" s="108"/>
      <c r="D16" s="108"/>
      <c r="E16" s="112"/>
      <c r="F16" s="113"/>
      <c r="G16" s="111"/>
      <c r="I16" s="58"/>
      <c r="K16" s="10"/>
      <c r="M16" s="13"/>
      <c r="N16" s="12"/>
      <c r="O16" s="15"/>
    </row>
    <row r="17" spans="1:15" ht="16.5" customHeight="1" x14ac:dyDescent="0.25">
      <c r="A17" s="143" t="str">
        <f>Language!B19</f>
        <v>select wheelchair model and seat width in the drop down menue below</v>
      </c>
      <c r="B17" s="143"/>
      <c r="C17" s="143"/>
      <c r="D17" s="143"/>
      <c r="E17" s="143"/>
      <c r="F17" s="153" t="str">
        <f>Language!B20</f>
        <v>art.no. for Quick Connector</v>
      </c>
      <c r="G17" s="153"/>
      <c r="I17" s="58"/>
      <c r="K17" s="10"/>
      <c r="L17" s="10"/>
      <c r="M17" s="13"/>
      <c r="N17" s="12"/>
      <c r="O17" s="15"/>
    </row>
    <row r="18" spans="1:15" ht="16.5" customHeight="1" x14ac:dyDescent="0.25">
      <c r="A18" s="2"/>
      <c r="B18" s="144" t="s">
        <v>98</v>
      </c>
      <c r="C18" s="145"/>
      <c r="D18" s="146"/>
      <c r="E18" s="112"/>
      <c r="F18" s="154" t="str">
        <f>VLOOKUP(B18,data_QC!A18:B48,2,FALSE)</f>
        <v>Not yet selected</v>
      </c>
      <c r="G18" s="155"/>
      <c r="I18" s="58"/>
      <c r="K18" s="10"/>
      <c r="L18" s="10"/>
      <c r="M18" s="13"/>
      <c r="N18" s="12"/>
      <c r="O18" s="15"/>
    </row>
    <row r="19" spans="1:15" ht="16.5" customHeight="1" x14ac:dyDescent="0.25">
      <c r="A19" s="2"/>
      <c r="B19" s="2"/>
      <c r="C19" s="2"/>
      <c r="D19" s="2"/>
      <c r="E19" s="112"/>
      <c r="F19" s="116"/>
      <c r="G19" s="115"/>
      <c r="I19" s="58"/>
      <c r="K19" s="10"/>
      <c r="L19" s="10"/>
      <c r="M19" s="13"/>
      <c r="N19" s="12"/>
      <c r="O19" s="15"/>
    </row>
    <row r="20" spans="1:15" ht="16.5" customHeight="1" x14ac:dyDescent="0.25">
      <c r="A20" s="2"/>
      <c r="B20" s="2"/>
      <c r="C20" s="2"/>
      <c r="D20" s="2"/>
      <c r="E20" s="152" t="str">
        <f>Language!B21</f>
        <v>Description of Quick Connector</v>
      </c>
      <c r="F20" s="152"/>
      <c r="G20" s="152"/>
      <c r="I20" s="58"/>
      <c r="K20" s="10"/>
      <c r="L20" s="10"/>
      <c r="M20" s="13"/>
      <c r="N20" s="12"/>
      <c r="O20" s="15"/>
    </row>
    <row r="21" spans="1:15" ht="16.5" customHeight="1" x14ac:dyDescent="0.25">
      <c r="A21" s="2"/>
      <c r="B21" s="2"/>
      <c r="C21" s="2"/>
      <c r="D21" s="2"/>
      <c r="E21" s="149" t="str">
        <f>VLOOKUP(B18,data_QC!A18:C48,3,FALSE)</f>
        <v>Not yet selected</v>
      </c>
      <c r="F21" s="150"/>
      <c r="G21" s="151"/>
      <c r="I21" s="58"/>
      <c r="K21" s="10"/>
      <c r="L21" s="10"/>
      <c r="M21" s="13"/>
      <c r="N21" s="12"/>
      <c r="O21" s="15"/>
    </row>
    <row r="22" spans="1:15" ht="16.5" customHeight="1" x14ac:dyDescent="0.25">
      <c r="A22" s="143" t="str">
        <f>Language!B22</f>
        <v>select the size of the rearwheel of your wheelchair</v>
      </c>
      <c r="B22" s="143"/>
      <c r="C22" s="143"/>
      <c r="D22" s="143"/>
      <c r="E22" s="143"/>
      <c r="F22" s="114"/>
      <c r="G22" s="115"/>
      <c r="I22" s="58"/>
      <c r="K22" s="10"/>
      <c r="L22" s="10"/>
      <c r="M22" s="13"/>
      <c r="N22" s="12"/>
      <c r="O22" s="15"/>
    </row>
    <row r="23" spans="1:15" ht="16.5" customHeight="1" x14ac:dyDescent="0.25">
      <c r="A23" s="117"/>
      <c r="B23" s="144" t="s">
        <v>99</v>
      </c>
      <c r="C23" s="145"/>
      <c r="D23" s="146"/>
      <c r="E23" s="118"/>
      <c r="F23" s="156" t="str">
        <f>Language!B23</f>
        <v>See the manual how to adapt the Quick Connector to the rearwheel size.</v>
      </c>
      <c r="G23" s="156"/>
      <c r="H23" s="156"/>
      <c r="I23" s="156"/>
      <c r="K23" s="10"/>
      <c r="L23" s="10"/>
      <c r="M23" s="13"/>
      <c r="N23" s="12"/>
      <c r="O23" s="15"/>
    </row>
    <row r="24" spans="1:15" ht="16.5" customHeight="1" x14ac:dyDescent="0.25">
      <c r="A24" s="117"/>
      <c r="B24" s="123"/>
      <c r="C24" s="123"/>
      <c r="D24" s="123"/>
      <c r="E24" s="118"/>
      <c r="F24" s="122"/>
      <c r="G24" s="124" t="str">
        <f>Language!B24</f>
        <v>LINK</v>
      </c>
      <c r="H24" s="122"/>
      <c r="I24" s="122"/>
      <c r="K24" s="10"/>
      <c r="L24" s="10"/>
      <c r="M24" s="13"/>
      <c r="N24" s="12"/>
      <c r="O24" s="15"/>
    </row>
    <row r="25" spans="1:15" ht="15.75" x14ac:dyDescent="0.25">
      <c r="A25" s="119"/>
      <c r="B25" s="89"/>
      <c r="C25" s="90"/>
      <c r="D25" s="56"/>
      <c r="E25" s="77"/>
      <c r="F25" s="57"/>
      <c r="I25" s="120"/>
      <c r="K25" s="10"/>
      <c r="L25" s="10"/>
      <c r="M25" s="13"/>
      <c r="N25" s="12"/>
      <c r="O25" s="15"/>
    </row>
    <row r="26" spans="1:15" ht="15.75" x14ac:dyDescent="0.25">
      <c r="A26" s="119"/>
      <c r="B26" s="89"/>
      <c r="C26" s="90"/>
      <c r="D26" s="56"/>
      <c r="E26" s="77"/>
      <c r="F26" s="57"/>
      <c r="I26" s="120"/>
      <c r="K26" s="10"/>
      <c r="L26" s="10"/>
      <c r="M26" s="13"/>
      <c r="N26" s="12"/>
      <c r="O26" s="15"/>
    </row>
    <row r="27" spans="1:15" x14ac:dyDescent="0.25">
      <c r="A27"/>
      <c r="I27"/>
      <c r="K27"/>
      <c r="L27"/>
    </row>
    <row r="28" spans="1:15" x14ac:dyDescent="0.25">
      <c r="A28"/>
      <c r="I28"/>
      <c r="K28"/>
      <c r="L28"/>
    </row>
    <row r="29" spans="1:15" x14ac:dyDescent="0.25">
      <c r="A29"/>
      <c r="I29"/>
      <c r="K29"/>
      <c r="L29"/>
    </row>
    <row r="30" spans="1:15" x14ac:dyDescent="0.25">
      <c r="A30"/>
      <c r="I30"/>
      <c r="K30"/>
      <c r="L30"/>
    </row>
    <row r="31" spans="1:15" x14ac:dyDescent="0.25">
      <c r="A31"/>
      <c r="I31"/>
      <c r="K31"/>
      <c r="L31"/>
    </row>
    <row r="32" spans="1:15" x14ac:dyDescent="0.25">
      <c r="A32"/>
      <c r="I32"/>
      <c r="K32"/>
      <c r="L32"/>
    </row>
    <row r="33" spans="1:12" ht="15.75" x14ac:dyDescent="0.25">
      <c r="A33" s="8"/>
      <c r="B33" s="17"/>
      <c r="C33" s="86"/>
      <c r="H33" s="4"/>
      <c r="I33" s="23"/>
      <c r="J33" s="23"/>
      <c r="K33"/>
      <c r="L33"/>
    </row>
    <row r="34" spans="1:12" x14ac:dyDescent="0.25">
      <c r="A34"/>
      <c r="I34"/>
      <c r="K34"/>
      <c r="L34"/>
    </row>
    <row r="35" spans="1:12" x14ac:dyDescent="0.25">
      <c r="A35"/>
      <c r="I35"/>
      <c r="K35"/>
      <c r="L35"/>
    </row>
    <row r="36" spans="1:12" x14ac:dyDescent="0.25">
      <c r="A36"/>
      <c r="I36"/>
      <c r="K36"/>
      <c r="L36"/>
    </row>
    <row r="37" spans="1:12" x14ac:dyDescent="0.25">
      <c r="A37"/>
      <c r="I37"/>
      <c r="K37"/>
      <c r="L37"/>
    </row>
    <row r="38" spans="1:12" x14ac:dyDescent="0.25">
      <c r="A38"/>
      <c r="I38"/>
      <c r="K38"/>
      <c r="L38"/>
    </row>
    <row r="39" spans="1:12" x14ac:dyDescent="0.25">
      <c r="A39"/>
      <c r="I39"/>
      <c r="K39"/>
      <c r="L39"/>
    </row>
    <row r="40" spans="1:12" x14ac:dyDescent="0.25">
      <c r="A40"/>
      <c r="I40"/>
      <c r="K40"/>
      <c r="L40"/>
    </row>
    <row r="41" spans="1:12" x14ac:dyDescent="0.25">
      <c r="A41"/>
      <c r="I41"/>
      <c r="K41"/>
      <c r="L41"/>
    </row>
    <row r="42" spans="1:12" x14ac:dyDescent="0.25">
      <c r="A42"/>
      <c r="I42"/>
      <c r="K42"/>
      <c r="L42"/>
    </row>
    <row r="43" spans="1:12" x14ac:dyDescent="0.25">
      <c r="A43"/>
      <c r="I43"/>
      <c r="K43"/>
      <c r="L43"/>
    </row>
    <row r="44" spans="1:12" x14ac:dyDescent="0.25">
      <c r="A44"/>
      <c r="I44"/>
      <c r="K44"/>
      <c r="L44"/>
    </row>
    <row r="45" spans="1:12" x14ac:dyDescent="0.25">
      <c r="A45"/>
      <c r="I45"/>
      <c r="K45"/>
      <c r="L45"/>
    </row>
    <row r="46" spans="1:12" x14ac:dyDescent="0.25">
      <c r="A46"/>
      <c r="I46"/>
      <c r="K46"/>
      <c r="L46"/>
    </row>
    <row r="47" spans="1:12" x14ac:dyDescent="0.25">
      <c r="A47"/>
      <c r="I47"/>
      <c r="K47"/>
      <c r="L47"/>
    </row>
    <row r="48" spans="1:12" x14ac:dyDescent="0.25">
      <c r="A48"/>
      <c r="I48"/>
      <c r="K48"/>
      <c r="L48"/>
    </row>
    <row r="49" spans="1:12" x14ac:dyDescent="0.25">
      <c r="A49"/>
      <c r="I49"/>
      <c r="K49"/>
      <c r="L49"/>
    </row>
    <row r="50" spans="1:12" x14ac:dyDescent="0.25">
      <c r="A50"/>
      <c r="I50"/>
      <c r="K50"/>
      <c r="L50"/>
    </row>
    <row r="51" spans="1:12" x14ac:dyDescent="0.25">
      <c r="A51"/>
      <c r="I51"/>
      <c r="K51"/>
      <c r="L51"/>
    </row>
    <row r="52" spans="1:12" x14ac:dyDescent="0.25">
      <c r="A52"/>
      <c r="I52"/>
      <c r="K52"/>
      <c r="L52"/>
    </row>
    <row r="53" spans="1:12" x14ac:dyDescent="0.25">
      <c r="A53"/>
      <c r="I53"/>
      <c r="K53"/>
      <c r="L53"/>
    </row>
    <row r="54" spans="1:12" ht="15.75" x14ac:dyDescent="0.25">
      <c r="A54" s="8"/>
      <c r="B54" s="17"/>
      <c r="C54" s="86" t="s">
        <v>7</v>
      </c>
      <c r="H54" s="4"/>
      <c r="I54" s="23"/>
      <c r="J54" s="95" t="s">
        <v>47</v>
      </c>
      <c r="K54"/>
      <c r="L54"/>
    </row>
    <row r="55" spans="1:12" x14ac:dyDescent="0.25">
      <c r="A55"/>
      <c r="I55"/>
      <c r="K55"/>
      <c r="L55"/>
    </row>
    <row r="56" spans="1:12" x14ac:dyDescent="0.25">
      <c r="A56"/>
      <c r="I56"/>
      <c r="K56"/>
      <c r="L56"/>
    </row>
  </sheetData>
  <sheetProtection sheet="1" objects="1" scenarios="1"/>
  <mergeCells count="25">
    <mergeCell ref="A22:E22"/>
    <mergeCell ref="B23:D23"/>
    <mergeCell ref="A13:J13"/>
    <mergeCell ref="B9:D9"/>
    <mergeCell ref="E21:G21"/>
    <mergeCell ref="F9:G9"/>
    <mergeCell ref="B18:D18"/>
    <mergeCell ref="A17:E17"/>
    <mergeCell ref="A12:J12"/>
    <mergeCell ref="A11:J11"/>
    <mergeCell ref="E20:G20"/>
    <mergeCell ref="F17:G17"/>
    <mergeCell ref="F18:G18"/>
    <mergeCell ref="F23:I23"/>
    <mergeCell ref="F7:G7"/>
    <mergeCell ref="B2:G2"/>
    <mergeCell ref="B5:D5"/>
    <mergeCell ref="B8:D8"/>
    <mergeCell ref="B7:D7"/>
    <mergeCell ref="D3:E3"/>
    <mergeCell ref="B6:D6"/>
    <mergeCell ref="F5:H5"/>
    <mergeCell ref="F6:H6"/>
    <mergeCell ref="F8:G8"/>
    <mergeCell ref="G3:J3"/>
  </mergeCells>
  <phoneticPr fontId="17" type="noConversion"/>
  <hyperlinks>
    <hyperlink ref="B3" location="'Quick Connector'!A4" display="upp" xr:uid="{84CB2E74-72B2-45B8-B396-B839BC3989AD}"/>
    <hyperlink ref="G24" r:id="rId1" display="https://www.panthera.se/panthera/documentation/bruks/IFU_QC_Mototronik.pdf" xr:uid="{3151AFED-DB94-42D3-ABDC-D469ADD0C379}"/>
  </hyperlinks>
  <pageMargins left="0" right="0" top="0" bottom="0" header="0.31496062992125984" footer="0"/>
  <pageSetup paperSize="9" orientation="portrait" horizontalDpi="4294967295" verticalDpi="4294967295" r:id="rId2"/>
  <ignoredErrors>
    <ignoredError sqref="E21 F1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9" r:id="rId5" name="Group Box 535">
              <controlPr defaultSize="0" autoFill="0" autoPict="0">
                <anchor moveWithCells="1">
                  <from>
                    <xdr:col>0</xdr:col>
                    <xdr:colOff>409575</xdr:colOff>
                    <xdr:row>10</xdr:row>
                    <xdr:rowOff>0</xdr:rowOff>
                  </from>
                  <to>
                    <xdr:col>3</xdr:col>
                    <xdr:colOff>638175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6" name="Group Box 574">
              <controlPr defaultSize="0" autoFill="0" autoPict="0">
                <anchor moveWithCells="1">
                  <from>
                    <xdr:col>0</xdr:col>
                    <xdr:colOff>314325</xdr:colOff>
                    <xdr:row>26</xdr:row>
                    <xdr:rowOff>0</xdr:rowOff>
                  </from>
                  <to>
                    <xdr:col>9</xdr:col>
                    <xdr:colOff>523875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7" name="Group Box 632">
              <controlPr defaultSize="0" autoFill="0" autoPict="0">
                <anchor moveWithCells="1">
                  <from>
                    <xdr:col>0</xdr:col>
                    <xdr:colOff>266700</xdr:colOff>
                    <xdr:row>26</xdr:row>
                    <xdr:rowOff>0</xdr:rowOff>
                  </from>
                  <to>
                    <xdr:col>9</xdr:col>
                    <xdr:colOff>514350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8" name="Group Box 753">
              <controlPr defaultSize="0" autoFill="0" autoPict="0">
                <anchor moveWithCells="1">
                  <from>
                    <xdr:col>0</xdr:col>
                    <xdr:colOff>314325</xdr:colOff>
                    <xdr:row>14</xdr:row>
                    <xdr:rowOff>0</xdr:rowOff>
                  </from>
                  <to>
                    <xdr:col>9</xdr:col>
                    <xdr:colOff>314325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9" name="Group Box 777">
              <controlPr defaultSize="0" autoFill="0" autoPict="0">
                <anchor moveWithCells="1">
                  <from>
                    <xdr:col>0</xdr:col>
                    <xdr:colOff>390525</xdr:colOff>
                    <xdr:row>26</xdr:row>
                    <xdr:rowOff>0</xdr:rowOff>
                  </from>
                  <to>
                    <xdr:col>3</xdr:col>
                    <xdr:colOff>38100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0" name="Group Box 843">
              <controlPr defaultSize="0" autoFill="0" autoPict="0">
                <anchor moveWithCells="1">
                  <from>
                    <xdr:col>6</xdr:col>
                    <xdr:colOff>504825</xdr:colOff>
                    <xdr:row>10</xdr:row>
                    <xdr:rowOff>0</xdr:rowOff>
                  </from>
                  <to>
                    <xdr:col>10</xdr:col>
                    <xdr:colOff>171450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1" name="Group Box 845">
              <controlPr defaultSize="0" autoFill="0" autoPict="0">
                <anchor moveWithCells="1">
                  <from>
                    <xdr:col>0</xdr:col>
                    <xdr:colOff>238125</xdr:colOff>
                    <xdr:row>10</xdr:row>
                    <xdr:rowOff>0</xdr:rowOff>
                  </from>
                  <to>
                    <xdr:col>10</xdr:col>
                    <xdr:colOff>209550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2" name="Group Box 854">
              <controlPr defaultSize="0" autoFill="0" autoPict="0">
                <anchor moveWithCells="1">
                  <from>
                    <xdr:col>2</xdr:col>
                    <xdr:colOff>66675</xdr:colOff>
                    <xdr:row>10</xdr:row>
                    <xdr:rowOff>0</xdr:rowOff>
                  </from>
                  <to>
                    <xdr:col>6</xdr:col>
                    <xdr:colOff>276225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3" name="Group Box 964">
              <controlPr defaultSize="0" autoFill="0" autoPict="0">
                <anchor moveWithCells="1">
                  <from>
                    <xdr:col>3</xdr:col>
                    <xdr:colOff>352425</xdr:colOff>
                    <xdr:row>26</xdr:row>
                    <xdr:rowOff>0</xdr:rowOff>
                  </from>
                  <to>
                    <xdr:col>7</xdr:col>
                    <xdr:colOff>304800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14" name="Group Box 972">
              <controlPr defaultSize="0" autoFill="0" autoPict="0">
                <anchor moveWithCells="1">
                  <from>
                    <xdr:col>7</xdr:col>
                    <xdr:colOff>409575</xdr:colOff>
                    <xdr:row>26</xdr:row>
                    <xdr:rowOff>0</xdr:rowOff>
                  </from>
                  <to>
                    <xdr:col>10</xdr:col>
                    <xdr:colOff>352425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15" name="Group Box 977">
              <controlPr defaultSize="0" autoFill="0" autoPict="0">
                <anchor moveWithCells="1">
                  <from>
                    <xdr:col>3</xdr:col>
                    <xdr:colOff>228600</xdr:colOff>
                    <xdr:row>26</xdr:row>
                    <xdr:rowOff>0</xdr:rowOff>
                  </from>
                  <to>
                    <xdr:col>4</xdr:col>
                    <xdr:colOff>409575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16" name="Group Box 988">
              <controlPr defaultSize="0" autoFill="0" autoPict="0">
                <anchor moveWithCells="1">
                  <from>
                    <xdr:col>0</xdr:col>
                    <xdr:colOff>533400</xdr:colOff>
                    <xdr:row>10</xdr:row>
                    <xdr:rowOff>0</xdr:rowOff>
                  </from>
                  <to>
                    <xdr:col>3</xdr:col>
                    <xdr:colOff>457200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17" name="Group Box 989">
              <controlPr defaultSize="0" autoFill="0" autoPict="0">
                <anchor moveWithCells="1">
                  <from>
                    <xdr:col>4</xdr:col>
                    <xdr:colOff>66675</xdr:colOff>
                    <xdr:row>10</xdr:row>
                    <xdr:rowOff>0</xdr:rowOff>
                  </from>
                  <to>
                    <xdr:col>6</xdr:col>
                    <xdr:colOff>333375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8" name="Group Box 1008">
              <controlPr defaultSize="0" autoFill="0" autoPict="0">
                <anchor moveWithCells="1">
                  <from>
                    <xdr:col>0</xdr:col>
                    <xdr:colOff>228600</xdr:colOff>
                    <xdr:row>26</xdr:row>
                    <xdr:rowOff>0</xdr:rowOff>
                  </from>
                  <to>
                    <xdr:col>3</xdr:col>
                    <xdr:colOff>485775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9" name="Group Box 1021">
              <controlPr defaultSize="0" autoFill="0" autoPict="0">
                <anchor moveWithCells="1">
                  <from>
                    <xdr:col>0</xdr:col>
                    <xdr:colOff>238125</xdr:colOff>
                    <xdr:row>26</xdr:row>
                    <xdr:rowOff>0</xdr:rowOff>
                  </from>
                  <to>
                    <xdr:col>9</xdr:col>
                    <xdr:colOff>352425</xdr:colOff>
                    <xdr:row>36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02" yWindow="589" count="2">
        <x14:dataValidation type="list" allowBlank="1" showInputMessage="1" showErrorMessage="1" prompt="Välj storlek" xr:uid="{CED1CCBD-0129-416F-98AA-D7EB52CB91C2}">
          <x14:formula1>
            <xm:f>data_QC!$A$53:$A$56</xm:f>
          </x14:formula1>
          <xm:sqref>B23:B24</xm:sqref>
        </x14:dataValidation>
        <x14:dataValidation type="list" allowBlank="1" showInputMessage="1" showErrorMessage="1" promptTitle="Välj rullstol och bredd" xr:uid="{107F4BCE-7852-4FFB-9BDC-05B99B195728}">
          <x14:formula1>
            <xm:f>data_QC!$A$18:$A$48</xm:f>
          </x14:formula1>
          <xm:sqref>B18:D18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9E8A-D074-4FC1-B772-86AC5C3EAE68}">
  <dimension ref="A1:B63"/>
  <sheetViews>
    <sheetView zoomScaleNormal="100" workbookViewId="0">
      <selection activeCell="B17" sqref="B17"/>
    </sheetView>
  </sheetViews>
  <sheetFormatPr defaultRowHeight="15" x14ac:dyDescent="0.25"/>
  <cols>
    <col min="1" max="1" width="36.7109375" customWidth="1"/>
    <col min="2" max="2" width="77.42578125" bestFit="1" customWidth="1"/>
  </cols>
  <sheetData>
    <row r="1" spans="1:2" x14ac:dyDescent="0.25">
      <c r="A1" s="126" t="s">
        <v>74</v>
      </c>
      <c r="B1" s="126" t="s">
        <v>70</v>
      </c>
    </row>
    <row r="2" spans="1:2" x14ac:dyDescent="0.25">
      <c r="A2" s="9"/>
      <c r="B2" t="s">
        <v>91</v>
      </c>
    </row>
    <row r="3" spans="1:2" x14ac:dyDescent="0.25">
      <c r="A3" t="s">
        <v>75</v>
      </c>
      <c r="B3" t="s">
        <v>71</v>
      </c>
    </row>
    <row r="4" spans="1:2" x14ac:dyDescent="0.25">
      <c r="B4" t="s">
        <v>87</v>
      </c>
    </row>
    <row r="5" spans="1:2" x14ac:dyDescent="0.25">
      <c r="B5" s="2" t="s">
        <v>62</v>
      </c>
    </row>
    <row r="6" spans="1:2" x14ac:dyDescent="0.25">
      <c r="B6" s="2" t="s">
        <v>69</v>
      </c>
    </row>
    <row r="7" spans="1:2" x14ac:dyDescent="0.25">
      <c r="B7" s="2" t="s">
        <v>66</v>
      </c>
    </row>
    <row r="8" spans="1:2" x14ac:dyDescent="0.25">
      <c r="B8" s="2" t="s">
        <v>67</v>
      </c>
    </row>
    <row r="9" spans="1:2" x14ac:dyDescent="0.25">
      <c r="B9" s="2" t="s">
        <v>63</v>
      </c>
    </row>
    <row r="10" spans="1:2" x14ac:dyDescent="0.25">
      <c r="B10" s="2" t="s">
        <v>64</v>
      </c>
    </row>
    <row r="11" spans="1:2" x14ac:dyDescent="0.25">
      <c r="B11" s="2" t="s">
        <v>68</v>
      </c>
    </row>
    <row r="12" spans="1:2" x14ac:dyDescent="0.25">
      <c r="B12" s="2" t="s">
        <v>94</v>
      </c>
    </row>
    <row r="13" spans="1:2" x14ac:dyDescent="0.25">
      <c r="B13" s="2" t="s">
        <v>0</v>
      </c>
    </row>
    <row r="14" spans="1:2" x14ac:dyDescent="0.25">
      <c r="B14" s="2" t="s">
        <v>65</v>
      </c>
    </row>
    <row r="15" spans="1:2" x14ac:dyDescent="0.25">
      <c r="B15" t="s">
        <v>72</v>
      </c>
    </row>
    <row r="16" spans="1:2" x14ac:dyDescent="0.25">
      <c r="B16" t="s">
        <v>101</v>
      </c>
    </row>
    <row r="17" spans="1:2" x14ac:dyDescent="0.25">
      <c r="B17" t="s">
        <v>95</v>
      </c>
    </row>
    <row r="18" spans="1:2" x14ac:dyDescent="0.25">
      <c r="B18" t="s">
        <v>73</v>
      </c>
    </row>
    <row r="19" spans="1:2" x14ac:dyDescent="0.25">
      <c r="A19" t="s">
        <v>40</v>
      </c>
      <c r="B19" t="s">
        <v>96</v>
      </c>
    </row>
    <row r="20" spans="1:2" x14ac:dyDescent="0.25">
      <c r="A20" t="s">
        <v>76</v>
      </c>
      <c r="B20" t="s">
        <v>76</v>
      </c>
    </row>
    <row r="21" spans="1:2" x14ac:dyDescent="0.25">
      <c r="A21" t="s">
        <v>78</v>
      </c>
      <c r="B21" t="s">
        <v>77</v>
      </c>
    </row>
    <row r="22" spans="1:2" x14ac:dyDescent="0.25">
      <c r="A22" t="s">
        <v>38</v>
      </c>
      <c r="B22" t="s">
        <v>97</v>
      </c>
    </row>
    <row r="23" spans="1:2" x14ac:dyDescent="0.25">
      <c r="A23" t="s">
        <v>79</v>
      </c>
      <c r="B23" t="s">
        <v>92</v>
      </c>
    </row>
    <row r="24" spans="1:2" x14ac:dyDescent="0.25">
      <c r="A24" t="s">
        <v>80</v>
      </c>
      <c r="B24" t="s">
        <v>81</v>
      </c>
    </row>
    <row r="26" spans="1:2" x14ac:dyDescent="0.25">
      <c r="A26" s="94" t="s">
        <v>41</v>
      </c>
      <c r="B26" t="s">
        <v>98</v>
      </c>
    </row>
    <row r="27" spans="1:2" x14ac:dyDescent="0.25">
      <c r="A27" s="33" t="s">
        <v>20</v>
      </c>
      <c r="B27" s="33" t="s">
        <v>20</v>
      </c>
    </row>
    <row r="28" spans="1:2" x14ac:dyDescent="0.25">
      <c r="A28" s="33" t="s">
        <v>21</v>
      </c>
      <c r="B28" s="33" t="s">
        <v>21</v>
      </c>
    </row>
    <row r="29" spans="1:2" x14ac:dyDescent="0.25">
      <c r="A29" s="33" t="s">
        <v>22</v>
      </c>
      <c r="B29" s="33" t="s">
        <v>22</v>
      </c>
    </row>
    <row r="30" spans="1:2" x14ac:dyDescent="0.25">
      <c r="A30" s="33" t="s">
        <v>23</v>
      </c>
      <c r="B30" s="33" t="s">
        <v>23</v>
      </c>
    </row>
    <row r="31" spans="1:2" x14ac:dyDescent="0.25">
      <c r="A31" s="33" t="s">
        <v>24</v>
      </c>
      <c r="B31" s="33" t="s">
        <v>24</v>
      </c>
    </row>
    <row r="32" spans="1:2" x14ac:dyDescent="0.25">
      <c r="A32" s="33" t="s">
        <v>48</v>
      </c>
      <c r="B32" s="33" t="s">
        <v>82</v>
      </c>
    </row>
    <row r="33" spans="1:2" x14ac:dyDescent="0.25">
      <c r="A33" s="33" t="s">
        <v>49</v>
      </c>
      <c r="B33" s="33" t="s">
        <v>83</v>
      </c>
    </row>
    <row r="34" spans="1:2" x14ac:dyDescent="0.25">
      <c r="A34" s="33" t="s">
        <v>50</v>
      </c>
      <c r="B34" s="33" t="s">
        <v>84</v>
      </c>
    </row>
    <row r="35" spans="1:2" x14ac:dyDescent="0.25">
      <c r="A35" s="33" t="s">
        <v>51</v>
      </c>
      <c r="B35" s="33" t="s">
        <v>86</v>
      </c>
    </row>
    <row r="36" spans="1:2" x14ac:dyDescent="0.25">
      <c r="A36" s="33" t="s">
        <v>52</v>
      </c>
      <c r="B36" s="33" t="s">
        <v>85</v>
      </c>
    </row>
    <row r="37" spans="1:2" x14ac:dyDescent="0.25">
      <c r="A37" s="33" t="s">
        <v>25</v>
      </c>
      <c r="B37" s="33" t="s">
        <v>25</v>
      </c>
    </row>
    <row r="38" spans="1:2" x14ac:dyDescent="0.25">
      <c r="A38" s="33" t="s">
        <v>26</v>
      </c>
      <c r="B38" s="33" t="s">
        <v>26</v>
      </c>
    </row>
    <row r="39" spans="1:2" x14ac:dyDescent="0.25">
      <c r="A39" s="33" t="s">
        <v>27</v>
      </c>
      <c r="B39" s="33" t="s">
        <v>27</v>
      </c>
    </row>
    <row r="40" spans="1:2" x14ac:dyDescent="0.25">
      <c r="A40" s="33" t="s">
        <v>28</v>
      </c>
      <c r="B40" s="33" t="s">
        <v>28</v>
      </c>
    </row>
    <row r="41" spans="1:2" x14ac:dyDescent="0.25">
      <c r="A41" s="33" t="s">
        <v>29</v>
      </c>
      <c r="B41" s="33" t="s">
        <v>29</v>
      </c>
    </row>
    <row r="42" spans="1:2" x14ac:dyDescent="0.25">
      <c r="A42" s="33" t="s">
        <v>53</v>
      </c>
      <c r="B42" s="33" t="s">
        <v>53</v>
      </c>
    </row>
    <row r="43" spans="1:2" x14ac:dyDescent="0.25">
      <c r="A43" s="33" t="s">
        <v>54</v>
      </c>
      <c r="B43" s="33" t="s">
        <v>54</v>
      </c>
    </row>
    <row r="44" spans="1:2" x14ac:dyDescent="0.25">
      <c r="A44" s="33" t="s">
        <v>55</v>
      </c>
      <c r="B44" s="33" t="s">
        <v>55</v>
      </c>
    </row>
    <row r="45" spans="1:2" x14ac:dyDescent="0.25">
      <c r="A45" s="33" t="s">
        <v>56</v>
      </c>
      <c r="B45" s="33" t="s">
        <v>56</v>
      </c>
    </row>
    <row r="46" spans="1:2" x14ac:dyDescent="0.25">
      <c r="A46" s="33" t="s">
        <v>57</v>
      </c>
      <c r="B46" s="33" t="s">
        <v>57</v>
      </c>
    </row>
    <row r="47" spans="1:2" x14ac:dyDescent="0.25">
      <c r="A47" s="33" t="s">
        <v>25</v>
      </c>
      <c r="B47" s="33" t="s">
        <v>25</v>
      </c>
    </row>
    <row r="48" spans="1:2" x14ac:dyDescent="0.25">
      <c r="A48" s="33" t="s">
        <v>26</v>
      </c>
      <c r="B48" s="33" t="s">
        <v>26</v>
      </c>
    </row>
    <row r="49" spans="1:2" x14ac:dyDescent="0.25">
      <c r="A49" s="33" t="s">
        <v>27</v>
      </c>
      <c r="B49" s="33" t="s">
        <v>27</v>
      </c>
    </row>
    <row r="50" spans="1:2" x14ac:dyDescent="0.25">
      <c r="A50" s="33" t="s">
        <v>28</v>
      </c>
      <c r="B50" s="33" t="s">
        <v>28</v>
      </c>
    </row>
    <row r="51" spans="1:2" x14ac:dyDescent="0.25">
      <c r="A51" s="33" t="s">
        <v>29</v>
      </c>
      <c r="B51" s="33" t="s">
        <v>29</v>
      </c>
    </row>
    <row r="52" spans="1:2" x14ac:dyDescent="0.25">
      <c r="A52" s="33" t="s">
        <v>30</v>
      </c>
      <c r="B52" s="33" t="s">
        <v>30</v>
      </c>
    </row>
    <row r="53" spans="1:2" x14ac:dyDescent="0.25">
      <c r="A53" s="33" t="s">
        <v>31</v>
      </c>
      <c r="B53" s="33" t="s">
        <v>31</v>
      </c>
    </row>
    <row r="54" spans="1:2" x14ac:dyDescent="0.25">
      <c r="A54" s="33" t="s">
        <v>32</v>
      </c>
      <c r="B54" s="33" t="s">
        <v>32</v>
      </c>
    </row>
    <row r="55" spans="1:2" x14ac:dyDescent="0.25">
      <c r="A55" s="33" t="s">
        <v>33</v>
      </c>
      <c r="B55" s="33" t="s">
        <v>33</v>
      </c>
    </row>
    <row r="56" spans="1:2" x14ac:dyDescent="0.25">
      <c r="A56" s="33" t="s">
        <v>34</v>
      </c>
      <c r="B56" s="33" t="s">
        <v>34</v>
      </c>
    </row>
    <row r="58" spans="1:2" x14ac:dyDescent="0.25">
      <c r="A58" s="2" t="s">
        <v>42</v>
      </c>
      <c r="B58" s="33" t="s">
        <v>100</v>
      </c>
    </row>
    <row r="59" spans="1:2" x14ac:dyDescent="0.25">
      <c r="A59" s="2" t="s">
        <v>42</v>
      </c>
      <c r="B59" s="33" t="s">
        <v>100</v>
      </c>
    </row>
    <row r="60" spans="1:2" x14ac:dyDescent="0.25">
      <c r="A60" t="s">
        <v>46</v>
      </c>
      <c r="B60" s="33" t="s">
        <v>99</v>
      </c>
    </row>
    <row r="61" spans="1:2" x14ac:dyDescent="0.25">
      <c r="A61" t="s">
        <v>39</v>
      </c>
      <c r="B61" t="s">
        <v>88</v>
      </c>
    </row>
    <row r="62" spans="1:2" x14ac:dyDescent="0.25">
      <c r="A62" t="s">
        <v>36</v>
      </c>
      <c r="B62" t="s">
        <v>89</v>
      </c>
    </row>
    <row r="63" spans="1:2" x14ac:dyDescent="0.25">
      <c r="A63" t="s">
        <v>37</v>
      </c>
      <c r="B63" t="s">
        <v>90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1028-9645-47E3-B9A1-F2E881DE1C4A}">
  <sheetPr codeName="Sheet22"/>
  <dimension ref="A1:P56"/>
  <sheetViews>
    <sheetView zoomScaleNormal="100" workbookViewId="0">
      <pane ySplit="1" topLeftCell="A32" activePane="bottomLeft" state="frozen"/>
      <selection activeCell="B24" sqref="B24"/>
      <selection pane="bottomLeft" activeCell="A57" sqref="A57"/>
    </sheetView>
  </sheetViews>
  <sheetFormatPr defaultRowHeight="15.75" x14ac:dyDescent="0.25"/>
  <cols>
    <col min="1" max="1" width="34.42578125" customWidth="1"/>
    <col min="2" max="2" width="39.140625" customWidth="1"/>
    <col min="3" max="3" width="10.85546875" style="1" bestFit="1" customWidth="1"/>
    <col min="4" max="4" width="9.140625" style="83"/>
    <col min="5" max="5" width="13.85546875" style="2" bestFit="1" customWidth="1"/>
    <col min="6" max="6" width="7.7109375" style="65" customWidth="1"/>
    <col min="7" max="7" width="28.140625" style="14" customWidth="1"/>
    <col min="9" max="9" width="7.7109375" customWidth="1"/>
  </cols>
  <sheetData>
    <row r="1" spans="1:16" x14ac:dyDescent="0.25">
      <c r="B1" s="9"/>
      <c r="C1" s="40"/>
      <c r="D1" s="81"/>
      <c r="E1" s="21" t="s">
        <v>8</v>
      </c>
      <c r="F1" s="61"/>
      <c r="H1" s="35"/>
      <c r="I1" s="35"/>
      <c r="J1" s="35"/>
      <c r="K1" s="71"/>
      <c r="L1" s="72"/>
      <c r="M1" s="72"/>
      <c r="N1" s="72"/>
      <c r="O1" s="72"/>
      <c r="P1" s="73"/>
    </row>
    <row r="2" spans="1:16" x14ac:dyDescent="0.25">
      <c r="A2" s="46" t="s">
        <v>14</v>
      </c>
      <c r="B2" s="47"/>
      <c r="C2" s="59"/>
      <c r="D2" s="82"/>
      <c r="E2" s="48"/>
      <c r="F2" s="62">
        <v>1</v>
      </c>
      <c r="H2">
        <v>0</v>
      </c>
      <c r="I2" s="70"/>
      <c r="J2" s="70"/>
      <c r="K2" s="74"/>
      <c r="L2" s="70"/>
      <c r="M2" s="70"/>
      <c r="N2" s="70"/>
      <c r="O2" s="70"/>
      <c r="P2" s="75"/>
    </row>
    <row r="3" spans="1:16" ht="15" customHeight="1" x14ac:dyDescent="0.25">
      <c r="A3" s="34" t="s">
        <v>12</v>
      </c>
      <c r="B3" s="92" t="s">
        <v>16</v>
      </c>
      <c r="C3" s="40"/>
      <c r="F3" s="63"/>
      <c r="G3" s="37" t="str" cm="1">
        <f t="array" ref="G3">_xlfn.SWITCH(F2,1,(A3),2,(A5),3,(A4),4,(A4),5,(A3),6,(A5),7,(A4),8,(A7),9,(0),)</f>
        <v>PANTHERA S3</v>
      </c>
      <c r="H3" t="s">
        <v>9</v>
      </c>
      <c r="I3" s="1"/>
      <c r="J3" s="1"/>
      <c r="K3" s="42"/>
      <c r="L3" s="1"/>
      <c r="M3" s="1"/>
      <c r="N3" s="1"/>
      <c r="O3" s="1"/>
      <c r="P3" s="43"/>
    </row>
    <row r="4" spans="1:16" x14ac:dyDescent="0.25">
      <c r="A4" s="34" t="s">
        <v>13</v>
      </c>
      <c r="B4" s="1"/>
      <c r="C4" s="40"/>
      <c r="F4" s="63"/>
      <c r="G4" s="88"/>
      <c r="J4" s="44"/>
      <c r="K4" s="76"/>
      <c r="L4" s="44"/>
      <c r="M4" s="44"/>
      <c r="N4" s="44"/>
      <c r="O4" s="44"/>
      <c r="P4" s="45"/>
    </row>
    <row r="5" spans="1:16" x14ac:dyDescent="0.25">
      <c r="A5" s="34" t="s">
        <v>15</v>
      </c>
      <c r="B5" s="1"/>
      <c r="C5" s="40"/>
      <c r="F5" s="63"/>
      <c r="G5" s="39"/>
      <c r="J5" s="44"/>
      <c r="K5" s="76"/>
      <c r="L5" s="44"/>
      <c r="M5" s="44"/>
      <c r="N5" s="44"/>
      <c r="O5" s="44"/>
      <c r="P5" s="45"/>
    </row>
    <row r="6" spans="1:16" x14ac:dyDescent="0.25">
      <c r="A6" s="34"/>
      <c r="B6" s="1"/>
      <c r="C6" s="40"/>
      <c r="F6" s="63"/>
      <c r="J6" s="44"/>
      <c r="K6" s="76"/>
      <c r="L6" s="44"/>
      <c r="M6" s="44"/>
      <c r="N6" s="44"/>
      <c r="O6" s="44"/>
      <c r="P6" s="45"/>
    </row>
    <row r="7" spans="1:16" x14ac:dyDescent="0.25">
      <c r="A7" s="34"/>
      <c r="B7" s="1"/>
      <c r="C7" s="40"/>
      <c r="F7" s="63"/>
      <c r="G7" s="37" cm="1">
        <f t="array" ref="G7">_xlfn.SWITCH(F2,1,(E3),2,(E5),3,(E6),4,(E4),5,(""),6,(E5),7,(E6),8,(E4),9,(" "),)</f>
        <v>0</v>
      </c>
      <c r="H7" t="s">
        <v>8</v>
      </c>
      <c r="I7" s="44"/>
      <c r="J7" s="44"/>
      <c r="K7" s="76"/>
      <c r="L7" s="44"/>
      <c r="M7" s="44"/>
      <c r="N7" s="44"/>
      <c r="O7" s="44"/>
      <c r="P7" s="45"/>
    </row>
    <row r="8" spans="1:16" x14ac:dyDescent="0.25">
      <c r="A8" s="34"/>
      <c r="B8" s="41" t="str">
        <f>G3</f>
        <v>PANTHERA S3</v>
      </c>
      <c r="C8" s="41"/>
      <c r="D8" s="84"/>
      <c r="E8" s="36"/>
      <c r="F8" s="63"/>
    </row>
    <row r="9" spans="1:16" x14ac:dyDescent="0.25">
      <c r="A9" s="46" t="s">
        <v>17</v>
      </c>
      <c r="B9" s="18"/>
      <c r="C9" s="49"/>
      <c r="D9" s="82"/>
      <c r="E9" s="50"/>
      <c r="F9" s="62">
        <v>1</v>
      </c>
      <c r="G9" s="38"/>
      <c r="H9" s="38"/>
    </row>
    <row r="10" spans="1:16" x14ac:dyDescent="0.25">
      <c r="A10" s="2" t="s">
        <v>1</v>
      </c>
      <c r="B10" s="40"/>
      <c r="C10" s="40"/>
      <c r="E10" s="22"/>
      <c r="F10" s="63"/>
      <c r="G10" s="51" t="str" cm="1">
        <f t="array" ref="G10">_xlfn.SWITCH(F9,1,(A10),2,(A11),3,(A12),4,(A13),5,(A14),6,(""),7,(0),8,(""),)</f>
        <v>33 cm</v>
      </c>
      <c r="H10" t="s">
        <v>9</v>
      </c>
    </row>
    <row r="11" spans="1:16" x14ac:dyDescent="0.25">
      <c r="A11" s="2" t="s">
        <v>2</v>
      </c>
      <c r="B11" s="40"/>
      <c r="C11" s="40"/>
      <c r="E11" s="22"/>
      <c r="F11" s="64"/>
      <c r="G11" s="39"/>
      <c r="H11" s="38"/>
    </row>
    <row r="12" spans="1:16" x14ac:dyDescent="0.25">
      <c r="A12" s="2" t="s">
        <v>3</v>
      </c>
      <c r="B12" s="40"/>
      <c r="C12" s="40"/>
      <c r="E12" s="22"/>
      <c r="F12" s="64"/>
      <c r="G12" s="39"/>
    </row>
    <row r="13" spans="1:16" x14ac:dyDescent="0.25">
      <c r="A13" s="2" t="s">
        <v>4</v>
      </c>
      <c r="B13" s="40"/>
      <c r="C13" s="40"/>
      <c r="E13" s="22"/>
      <c r="F13" s="64"/>
      <c r="G13" s="39"/>
    </row>
    <row r="14" spans="1:16" x14ac:dyDescent="0.25">
      <c r="A14" s="2" t="s">
        <v>5</v>
      </c>
      <c r="B14" s="40"/>
      <c r="C14" s="40"/>
      <c r="E14" s="22"/>
      <c r="F14" s="64"/>
      <c r="G14" s="39"/>
    </row>
    <row r="15" spans="1:16" x14ac:dyDescent="0.25">
      <c r="A15" s="2"/>
      <c r="B15" s="41" t="str">
        <f>G10</f>
        <v>33 cm</v>
      </c>
      <c r="C15" s="40"/>
      <c r="E15" s="22"/>
      <c r="F15" s="64"/>
      <c r="G15" s="39"/>
    </row>
    <row r="16" spans="1:16" x14ac:dyDescent="0.25">
      <c r="A16" s="46" t="s">
        <v>18</v>
      </c>
      <c r="B16" s="18"/>
      <c r="C16" s="49"/>
      <c r="D16" s="82"/>
      <c r="E16" s="50"/>
      <c r="F16" s="63"/>
      <c r="I16" s="9"/>
      <c r="N16" s="9"/>
    </row>
    <row r="17" spans="1:11" x14ac:dyDescent="0.25">
      <c r="A17" s="33"/>
      <c r="B17" s="54"/>
      <c r="C17" s="19"/>
      <c r="D17" s="12"/>
      <c r="E17" s="60"/>
      <c r="F17" s="52"/>
      <c r="H17" s="14"/>
      <c r="I17" s="14"/>
      <c r="J17" s="14"/>
      <c r="K17" s="19"/>
    </row>
    <row r="18" spans="1:11" x14ac:dyDescent="0.25">
      <c r="A18" t="str">
        <f>Language!B26</f>
        <v>Select wheelchair and width</v>
      </c>
      <c r="B18" s="25" t="str">
        <f>Language!B58</f>
        <v>Not yet selected</v>
      </c>
      <c r="C18" s="25" t="str">
        <f>Language!B59</f>
        <v>Not yet selected</v>
      </c>
      <c r="D18" s="12"/>
      <c r="E18" s="60"/>
      <c r="F18" s="52"/>
      <c r="H18" s="14"/>
      <c r="I18" s="14"/>
      <c r="J18" s="14"/>
      <c r="K18" s="19"/>
    </row>
    <row r="19" spans="1:11" x14ac:dyDescent="0.25">
      <c r="A19" s="33" t="s">
        <v>20</v>
      </c>
      <c r="B19">
        <v>9050054</v>
      </c>
      <c r="C19" s="14" t="s">
        <v>58</v>
      </c>
      <c r="D19" s="12"/>
      <c r="E19" s="60"/>
      <c r="F19" s="52"/>
      <c r="H19" s="14"/>
      <c r="I19" s="14"/>
      <c r="J19" s="14"/>
      <c r="K19" s="19"/>
    </row>
    <row r="20" spans="1:11" x14ac:dyDescent="0.25">
      <c r="A20" s="33" t="s">
        <v>21</v>
      </c>
      <c r="B20">
        <v>9050055</v>
      </c>
      <c r="C20" s="14" t="s">
        <v>59</v>
      </c>
      <c r="D20" s="12"/>
      <c r="E20" s="60"/>
      <c r="F20" s="52"/>
      <c r="H20" s="14"/>
      <c r="I20" s="14"/>
      <c r="J20" s="14"/>
      <c r="K20" s="19"/>
    </row>
    <row r="21" spans="1:11" x14ac:dyDescent="0.25">
      <c r="A21" s="33" t="s">
        <v>22</v>
      </c>
      <c r="B21">
        <v>9050055</v>
      </c>
      <c r="C21" s="14" t="s">
        <v>59</v>
      </c>
      <c r="D21" s="12"/>
      <c r="E21" s="60"/>
      <c r="F21" s="52"/>
      <c r="H21" s="14"/>
      <c r="I21" s="14"/>
      <c r="J21" s="14"/>
      <c r="K21" s="19"/>
    </row>
    <row r="22" spans="1:11" x14ac:dyDescent="0.25">
      <c r="A22" s="33" t="s">
        <v>23</v>
      </c>
      <c r="B22">
        <v>9050056</v>
      </c>
      <c r="C22" s="14" t="s">
        <v>60</v>
      </c>
      <c r="D22" s="12"/>
      <c r="E22" s="60"/>
      <c r="F22" s="52"/>
      <c r="H22" s="14"/>
      <c r="I22" s="14"/>
      <c r="J22" s="14"/>
      <c r="K22" s="19"/>
    </row>
    <row r="23" spans="1:11" x14ac:dyDescent="0.25">
      <c r="A23" s="33" t="s">
        <v>24</v>
      </c>
      <c r="B23">
        <v>9050056</v>
      </c>
      <c r="C23" s="14" t="s">
        <v>60</v>
      </c>
      <c r="D23" s="12"/>
      <c r="E23" s="60"/>
      <c r="F23" s="52"/>
      <c r="H23" s="14"/>
      <c r="I23" s="14"/>
      <c r="J23" s="14"/>
      <c r="K23" s="19"/>
    </row>
    <row r="24" spans="1:11" x14ac:dyDescent="0.25">
      <c r="A24" s="33" t="str">
        <f>Language!B32</f>
        <v>Panthera S3 Short  33  cm</v>
      </c>
      <c r="B24">
        <v>9050054</v>
      </c>
      <c r="C24" s="14" t="s">
        <v>58</v>
      </c>
      <c r="D24" s="12"/>
      <c r="E24" s="60"/>
      <c r="F24" s="52"/>
      <c r="H24" s="14"/>
      <c r="I24" s="14"/>
    </row>
    <row r="25" spans="1:11" ht="15" x14ac:dyDescent="0.25">
      <c r="A25" s="33" t="str">
        <f>Language!B33</f>
        <v>Panthera S3 Short  36 cm</v>
      </c>
      <c r="B25">
        <v>9050055</v>
      </c>
      <c r="C25" s="14" t="s">
        <v>59</v>
      </c>
      <c r="D25" s="12"/>
      <c r="E25" s="60"/>
      <c r="F25" s="53"/>
      <c r="H25" s="14"/>
      <c r="I25" s="14"/>
    </row>
    <row r="26" spans="1:11" ht="15" x14ac:dyDescent="0.25">
      <c r="A26" s="33" t="str">
        <f>Language!B34</f>
        <v>Panthera S3 Short  39 cm</v>
      </c>
      <c r="B26">
        <v>9050055</v>
      </c>
      <c r="C26" s="14" t="s">
        <v>59</v>
      </c>
      <c r="D26" s="12"/>
      <c r="E26" s="60"/>
      <c r="F26" s="53"/>
      <c r="H26" s="14"/>
      <c r="I26" s="14"/>
    </row>
    <row r="27" spans="1:11" ht="15" x14ac:dyDescent="0.25">
      <c r="A27" s="33" t="str">
        <f>Language!B35</f>
        <v>Panthera S3 Short 42 cm</v>
      </c>
      <c r="B27">
        <v>9050056</v>
      </c>
      <c r="C27" s="14" t="s">
        <v>60</v>
      </c>
      <c r="D27" s="12"/>
      <c r="E27" s="60"/>
      <c r="F27" s="53"/>
    </row>
    <row r="28" spans="1:11" x14ac:dyDescent="0.25">
      <c r="A28" s="33" t="str">
        <f>Language!B36</f>
        <v>Panthera S3 Short  45 cm</v>
      </c>
      <c r="B28">
        <v>9050056</v>
      </c>
      <c r="C28" s="14" t="s">
        <v>60</v>
      </c>
      <c r="D28" s="12"/>
      <c r="E28" s="60"/>
    </row>
    <row r="29" spans="1:11" ht="15.75" customHeight="1" x14ac:dyDescent="0.25">
      <c r="A29" s="33" t="s">
        <v>25</v>
      </c>
      <c r="B29">
        <v>9050053</v>
      </c>
      <c r="C29" s="14" t="s">
        <v>61</v>
      </c>
      <c r="D29" s="12"/>
      <c r="E29" s="60"/>
      <c r="F29"/>
      <c r="G29"/>
    </row>
    <row r="30" spans="1:11" x14ac:dyDescent="0.25">
      <c r="A30" s="33" t="s">
        <v>26</v>
      </c>
      <c r="B30">
        <v>9050053</v>
      </c>
      <c r="C30" s="14" t="s">
        <v>61</v>
      </c>
      <c r="D30" s="12"/>
      <c r="E30" s="60"/>
    </row>
    <row r="31" spans="1:11" x14ac:dyDescent="0.25">
      <c r="A31" s="33" t="s">
        <v>27</v>
      </c>
      <c r="B31">
        <v>9050054</v>
      </c>
      <c r="C31" s="14" t="s">
        <v>58</v>
      </c>
      <c r="D31" s="12"/>
      <c r="E31" s="60"/>
    </row>
    <row r="32" spans="1:11" x14ac:dyDescent="0.25">
      <c r="A32" s="33" t="s">
        <v>28</v>
      </c>
      <c r="B32">
        <v>9050054</v>
      </c>
      <c r="C32" s="14" t="s">
        <v>58</v>
      </c>
      <c r="D32" s="12"/>
      <c r="E32" s="60"/>
    </row>
    <row r="33" spans="1:5" x14ac:dyDescent="0.25">
      <c r="A33" s="33" t="s">
        <v>29</v>
      </c>
      <c r="B33">
        <v>9050055</v>
      </c>
      <c r="C33" s="14" t="s">
        <v>59</v>
      </c>
      <c r="D33" s="12"/>
      <c r="E33" s="60"/>
    </row>
    <row r="34" spans="1:5" x14ac:dyDescent="0.25">
      <c r="A34" s="33" t="s">
        <v>53</v>
      </c>
      <c r="B34">
        <v>9050053</v>
      </c>
      <c r="C34" s="14" t="s">
        <v>61</v>
      </c>
      <c r="D34" s="12"/>
      <c r="E34" s="60"/>
    </row>
    <row r="35" spans="1:5" x14ac:dyDescent="0.25">
      <c r="A35" s="33" t="s">
        <v>54</v>
      </c>
      <c r="B35">
        <v>9050053</v>
      </c>
      <c r="C35" s="14" t="s">
        <v>61</v>
      </c>
      <c r="D35" s="12"/>
      <c r="E35" s="60"/>
    </row>
    <row r="36" spans="1:5" x14ac:dyDescent="0.25">
      <c r="A36" s="33" t="s">
        <v>55</v>
      </c>
      <c r="B36">
        <v>9050054</v>
      </c>
      <c r="C36" s="14" t="s">
        <v>58</v>
      </c>
      <c r="D36" s="12"/>
      <c r="E36" s="60"/>
    </row>
    <row r="37" spans="1:5" x14ac:dyDescent="0.25">
      <c r="A37" s="33" t="s">
        <v>56</v>
      </c>
      <c r="B37">
        <v>9050054</v>
      </c>
      <c r="C37" s="14" t="s">
        <v>58</v>
      </c>
      <c r="D37" s="12"/>
      <c r="E37" s="60"/>
    </row>
    <row r="38" spans="1:5" x14ac:dyDescent="0.25">
      <c r="A38" s="33" t="s">
        <v>57</v>
      </c>
      <c r="B38">
        <v>9050055</v>
      </c>
      <c r="C38" s="14" t="s">
        <v>59</v>
      </c>
      <c r="D38" s="12"/>
      <c r="E38" s="60"/>
    </row>
    <row r="39" spans="1:5" x14ac:dyDescent="0.25">
      <c r="A39" s="33" t="s">
        <v>25</v>
      </c>
      <c r="B39">
        <v>9050053</v>
      </c>
      <c r="C39" s="14" t="s">
        <v>61</v>
      </c>
      <c r="D39" s="12"/>
      <c r="E39" s="60"/>
    </row>
    <row r="40" spans="1:5" x14ac:dyDescent="0.25">
      <c r="A40" s="33" t="s">
        <v>26</v>
      </c>
      <c r="B40">
        <v>9050053</v>
      </c>
      <c r="C40" s="14" t="s">
        <v>61</v>
      </c>
      <c r="D40" s="12"/>
      <c r="E40" s="60"/>
    </row>
    <row r="41" spans="1:5" x14ac:dyDescent="0.25">
      <c r="A41" s="33" t="s">
        <v>27</v>
      </c>
      <c r="B41">
        <v>9050054</v>
      </c>
      <c r="C41" s="14" t="s">
        <v>58</v>
      </c>
      <c r="D41" s="12"/>
      <c r="E41" s="60"/>
    </row>
    <row r="42" spans="1:5" x14ac:dyDescent="0.25">
      <c r="A42" s="33" t="s">
        <v>28</v>
      </c>
      <c r="B42">
        <v>9050054</v>
      </c>
      <c r="C42" s="14" t="s">
        <v>58</v>
      </c>
      <c r="D42" s="12"/>
      <c r="E42" s="60"/>
    </row>
    <row r="43" spans="1:5" x14ac:dyDescent="0.25">
      <c r="A43" s="33" t="s">
        <v>29</v>
      </c>
      <c r="B43">
        <v>9050055</v>
      </c>
      <c r="C43" s="14" t="s">
        <v>59</v>
      </c>
      <c r="D43" s="12"/>
      <c r="E43" s="60"/>
    </row>
    <row r="44" spans="1:5" x14ac:dyDescent="0.25">
      <c r="A44" s="33" t="s">
        <v>30</v>
      </c>
      <c r="B44">
        <v>9050050</v>
      </c>
      <c r="C44" s="14" t="s">
        <v>43</v>
      </c>
      <c r="E44" s="60"/>
    </row>
    <row r="45" spans="1:5" x14ac:dyDescent="0.25">
      <c r="A45" s="33" t="s">
        <v>31</v>
      </c>
      <c r="B45">
        <v>9050050</v>
      </c>
      <c r="C45" s="14" t="s">
        <v>43</v>
      </c>
      <c r="E45" s="60"/>
    </row>
    <row r="46" spans="1:5" x14ac:dyDescent="0.25">
      <c r="A46" s="33" t="s">
        <v>32</v>
      </c>
      <c r="B46">
        <v>9050051</v>
      </c>
      <c r="C46" s="14" t="s">
        <v>44</v>
      </c>
      <c r="E46" s="60"/>
    </row>
    <row r="47" spans="1:5" x14ac:dyDescent="0.25">
      <c r="A47" s="33" t="s">
        <v>33</v>
      </c>
      <c r="B47">
        <v>9050051</v>
      </c>
      <c r="C47" s="14" t="s">
        <v>44</v>
      </c>
      <c r="E47" s="60"/>
    </row>
    <row r="48" spans="1:5" x14ac:dyDescent="0.25">
      <c r="A48" s="33" t="s">
        <v>34</v>
      </c>
      <c r="B48">
        <v>9050052</v>
      </c>
      <c r="C48" s="14" t="s">
        <v>45</v>
      </c>
      <c r="E48" s="60"/>
    </row>
    <row r="50" spans="1:5" x14ac:dyDescent="0.25">
      <c r="A50" s="46" t="s">
        <v>35</v>
      </c>
      <c r="B50" s="18"/>
      <c r="C50" s="49"/>
      <c r="D50" s="82"/>
      <c r="E50" s="50"/>
    </row>
    <row r="53" spans="1:5" x14ac:dyDescent="0.25">
      <c r="A53" s="125" t="str">
        <f>Language!B60</f>
        <v>Select rearwheel size</v>
      </c>
    </row>
    <row r="54" spans="1:5" x14ac:dyDescent="0.25">
      <c r="A54" t="str">
        <f>Language!B61</f>
        <v>Rearwheel size 24"</v>
      </c>
    </row>
    <row r="55" spans="1:5" x14ac:dyDescent="0.25">
      <c r="A55" t="str">
        <f>Language!B62</f>
        <v>Rearwheel size 25"</v>
      </c>
    </row>
    <row r="56" spans="1:5" x14ac:dyDescent="0.25">
      <c r="A56" t="str">
        <f>Language!B63</f>
        <v>Rearwheel size 26"</v>
      </c>
    </row>
  </sheetData>
  <sheetProtection sheet="1" objects="1" scenarios="1"/>
  <phoneticPr fontId="17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Mototronik &amp; Quick connector</vt:lpstr>
      <vt:lpstr>Quick Connector</vt:lpstr>
      <vt:lpstr>Language</vt:lpstr>
      <vt:lpstr>data_QC</vt:lpstr>
      <vt:lpstr>data_QC!Välj_höjning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Beskow</dc:creator>
  <cp:lastModifiedBy>Mikael Beskow</cp:lastModifiedBy>
  <cp:lastPrinted>2023-07-03T10:49:15Z</cp:lastPrinted>
  <dcterms:created xsi:type="dcterms:W3CDTF">2023-02-20T15:20:29Z</dcterms:created>
  <dcterms:modified xsi:type="dcterms:W3CDTF">2023-08-31T13:48:09Z</dcterms:modified>
</cp:coreProperties>
</file>